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CB4C272-1B7B-4F4D-B2A3-7B86F46109A9}" xr6:coauthVersionLast="47" xr6:coauthVersionMax="47" xr10:uidLastSave="{00000000-0000-0000-0000-000000000000}"/>
  <bookViews>
    <workbookView xWindow="-108" yWindow="-108" windowWidth="23256" windowHeight="12576" xr2:uid="{CA85A9F9-55F2-4D09-9AB5-61668CE6E86E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5" i="1" l="1"/>
  <c r="AK865" i="1"/>
  <c r="AJ865" i="1"/>
  <c r="AI865" i="1"/>
  <c r="AH865" i="1"/>
  <c r="AG865" i="1"/>
  <c r="AF865" i="1"/>
  <c r="AE865" i="1"/>
  <c r="AD865" i="1"/>
  <c r="AC865" i="1"/>
  <c r="AB865" i="1"/>
  <c r="AB867" i="1" s="1"/>
  <c r="AE867" i="1" s="1"/>
  <c r="AA865" i="1"/>
  <c r="AA867" i="1" s="1"/>
  <c r="AD867" i="1" s="1"/>
  <c r="Z865" i="1"/>
  <c r="Z867" i="1" s="1"/>
  <c r="AC867" i="1" s="1"/>
  <c r="R864" i="1"/>
  <c r="O864" i="1"/>
  <c r="AW862" i="1"/>
  <c r="AV862" i="1"/>
  <c r="AU862" i="1"/>
  <c r="AL863" i="1" s="1"/>
  <c r="AL864" i="1" s="1"/>
  <c r="AT862" i="1"/>
  <c r="AS862" i="1"/>
  <c r="AR862" i="1"/>
  <c r="AQ862" i="1"/>
  <c r="AP862" i="1"/>
  <c r="AO862" i="1"/>
  <c r="AN862" i="1"/>
  <c r="AN863" i="1" s="1"/>
  <c r="AN864" i="1" s="1"/>
  <c r="AM862" i="1"/>
  <c r="AM863" i="1" s="1"/>
  <c r="AM864" i="1" s="1"/>
  <c r="AL862" i="1"/>
  <c r="Y862" i="1"/>
  <c r="X862" i="1"/>
  <c r="W862" i="1"/>
  <c r="V862" i="1"/>
  <c r="U862" i="1"/>
  <c r="T862" i="1"/>
  <c r="S862" i="1"/>
  <c r="R862" i="1"/>
  <c r="Q862" i="1"/>
  <c r="P862" i="1"/>
  <c r="P864" i="1" s="1"/>
  <c r="S864" i="1" s="1"/>
  <c r="O862" i="1"/>
  <c r="N862" i="1"/>
  <c r="N864" i="1" s="1"/>
  <c r="Q864" i="1" s="1"/>
  <c r="AL444" i="1"/>
  <c r="AK444" i="1"/>
  <c r="AJ444" i="1"/>
  <c r="AF444" i="1"/>
  <c r="AE444" i="1"/>
  <c r="AD444" i="1"/>
  <c r="AC444" i="1"/>
  <c r="AB444" i="1"/>
  <c r="AA444" i="1"/>
  <c r="AL443" i="1"/>
  <c r="AK443" i="1"/>
  <c r="AJ443" i="1"/>
  <c r="AF443" i="1"/>
  <c r="AE443" i="1"/>
  <c r="AD443" i="1"/>
  <c r="AC443" i="1"/>
  <c r="AB443" i="1"/>
  <c r="AA443" i="1"/>
  <c r="AL442" i="1"/>
  <c r="AK442" i="1"/>
  <c r="AJ442" i="1"/>
  <c r="AF442" i="1"/>
  <c r="AE442" i="1"/>
  <c r="AD442" i="1"/>
  <c r="AC442" i="1"/>
  <c r="AB442" i="1"/>
  <c r="AA442" i="1"/>
  <c r="AL441" i="1"/>
  <c r="AK441" i="1"/>
  <c r="AJ441" i="1"/>
  <c r="AF441" i="1"/>
  <c r="AE441" i="1"/>
  <c r="AD441" i="1"/>
  <c r="AC441" i="1"/>
  <c r="AB441" i="1"/>
  <c r="AA441" i="1"/>
  <c r="AL440" i="1"/>
  <c r="AK440" i="1"/>
  <c r="AJ440" i="1"/>
  <c r="AF440" i="1"/>
  <c r="AE440" i="1"/>
  <c r="AD440" i="1"/>
  <c r="AC440" i="1"/>
  <c r="AB440" i="1"/>
  <c r="AA440" i="1"/>
  <c r="AL439" i="1"/>
  <c r="AK439" i="1"/>
  <c r="AJ439" i="1"/>
  <c r="AF439" i="1"/>
  <c r="AE439" i="1"/>
  <c r="AD439" i="1"/>
  <c r="AC439" i="1"/>
  <c r="AB439" i="1"/>
  <c r="AA439" i="1"/>
  <c r="AL438" i="1"/>
  <c r="AK438" i="1"/>
  <c r="AJ438" i="1"/>
  <c r="AF438" i="1"/>
  <c r="AE438" i="1"/>
  <c r="AD438" i="1"/>
  <c r="AC438" i="1"/>
  <c r="AB438" i="1"/>
  <c r="AA438" i="1"/>
  <c r="AL437" i="1"/>
  <c r="AK437" i="1"/>
  <c r="AJ437" i="1"/>
  <c r="AF437" i="1"/>
  <c r="AE437" i="1"/>
  <c r="AD437" i="1"/>
  <c r="AC437" i="1"/>
  <c r="AB437" i="1"/>
  <c r="AA437" i="1"/>
  <c r="AL436" i="1"/>
  <c r="AK436" i="1"/>
  <c r="AJ436" i="1"/>
  <c r="AF436" i="1"/>
  <c r="AE436" i="1"/>
  <c r="AD436" i="1"/>
  <c r="AC436" i="1"/>
  <c r="AB436" i="1"/>
  <c r="AA436" i="1"/>
  <c r="AL435" i="1"/>
  <c r="AK435" i="1"/>
  <c r="AJ435" i="1"/>
  <c r="AF435" i="1"/>
  <c r="AE435" i="1"/>
  <c r="AD435" i="1"/>
  <c r="AC435" i="1"/>
  <c r="AB435" i="1"/>
  <c r="AA435" i="1"/>
  <c r="AL434" i="1"/>
  <c r="AK434" i="1"/>
  <c r="AJ434" i="1"/>
  <c r="AF434" i="1"/>
  <c r="AE434" i="1"/>
  <c r="AD434" i="1"/>
  <c r="AC434" i="1"/>
  <c r="AB434" i="1"/>
  <c r="AA434" i="1"/>
  <c r="AL433" i="1"/>
  <c r="AK433" i="1"/>
  <c r="AJ433" i="1"/>
  <c r="AF433" i="1"/>
  <c r="AE433" i="1"/>
  <c r="AD433" i="1"/>
  <c r="AC433" i="1"/>
  <c r="AB433" i="1"/>
  <c r="AA433" i="1"/>
  <c r="AL432" i="1"/>
  <c r="AK432" i="1"/>
  <c r="AJ432" i="1"/>
  <c r="AF432" i="1"/>
  <c r="AE432" i="1"/>
  <c r="AD432" i="1"/>
  <c r="AC432" i="1"/>
  <c r="AB432" i="1"/>
  <c r="AA432" i="1"/>
  <c r="AL431" i="1"/>
  <c r="AK431" i="1"/>
  <c r="AJ431" i="1"/>
  <c r="AF431" i="1"/>
  <c r="AE431" i="1"/>
  <c r="AD431" i="1"/>
  <c r="AC431" i="1"/>
  <c r="AB431" i="1"/>
  <c r="AA431" i="1"/>
  <c r="AL430" i="1"/>
  <c r="AK430" i="1"/>
  <c r="AJ430" i="1"/>
  <c r="AF430" i="1"/>
  <c r="AE430" i="1"/>
  <c r="AD430" i="1"/>
  <c r="AC430" i="1"/>
  <c r="AB430" i="1"/>
  <c r="AA430" i="1"/>
  <c r="AL429" i="1"/>
  <c r="AK429" i="1"/>
  <c r="AJ429" i="1"/>
  <c r="AF429" i="1"/>
  <c r="AE429" i="1"/>
  <c r="AD429" i="1"/>
  <c r="AC429" i="1"/>
  <c r="AB429" i="1"/>
  <c r="AA429" i="1"/>
  <c r="AL428" i="1"/>
  <c r="AK428" i="1"/>
  <c r="AJ428" i="1"/>
  <c r="AF428" i="1"/>
  <c r="AE428" i="1"/>
  <c r="AD428" i="1"/>
  <c r="AC428" i="1"/>
  <c r="AB428" i="1"/>
  <c r="AA428" i="1"/>
  <c r="AL427" i="1"/>
  <c r="AK427" i="1"/>
  <c r="AJ427" i="1"/>
  <c r="AF427" i="1"/>
  <c r="AE427" i="1"/>
  <c r="AD427" i="1"/>
  <c r="AC427" i="1"/>
  <c r="AB427" i="1"/>
  <c r="AA427" i="1"/>
  <c r="AL426" i="1"/>
  <c r="AK426" i="1"/>
  <c r="AJ426" i="1"/>
  <c r="AF426" i="1"/>
  <c r="AE426" i="1"/>
  <c r="AD426" i="1"/>
  <c r="AC426" i="1"/>
  <c r="AB426" i="1"/>
  <c r="AA426" i="1"/>
  <c r="AL425" i="1"/>
  <c r="AK425" i="1"/>
  <c r="AJ425" i="1"/>
  <c r="AF425" i="1"/>
  <c r="AE425" i="1"/>
  <c r="AD425" i="1"/>
  <c r="AC425" i="1"/>
  <c r="AB425" i="1"/>
  <c r="AA425" i="1"/>
  <c r="AL424" i="1"/>
  <c r="AK424" i="1"/>
  <c r="AJ424" i="1"/>
  <c r="AF424" i="1"/>
  <c r="AE424" i="1"/>
  <c r="AD424" i="1"/>
  <c r="AC424" i="1"/>
  <c r="AB424" i="1"/>
  <c r="AA424" i="1"/>
  <c r="AL423" i="1"/>
  <c r="AK423" i="1"/>
  <c r="AJ423" i="1"/>
  <c r="AF423" i="1"/>
  <c r="AE423" i="1"/>
  <c r="AD423" i="1"/>
  <c r="AC423" i="1"/>
  <c r="AB423" i="1"/>
  <c r="AA423" i="1"/>
  <c r="AL422" i="1"/>
  <c r="AK422" i="1"/>
  <c r="AJ422" i="1"/>
  <c r="AF422" i="1"/>
  <c r="AE422" i="1"/>
  <c r="AD422" i="1"/>
  <c r="AC422" i="1"/>
  <c r="AB422" i="1"/>
  <c r="AA422" i="1"/>
  <c r="AL421" i="1"/>
  <c r="AK421" i="1"/>
  <c r="AJ421" i="1"/>
  <c r="AF421" i="1"/>
  <c r="AE421" i="1"/>
  <c r="AD421" i="1"/>
  <c r="AC421" i="1"/>
  <c r="AB421" i="1"/>
  <c r="AA421" i="1"/>
  <c r="AL420" i="1"/>
  <c r="AK420" i="1"/>
  <c r="AJ420" i="1"/>
  <c r="AF420" i="1"/>
  <c r="AE420" i="1"/>
  <c r="AD420" i="1"/>
  <c r="AC420" i="1"/>
  <c r="AB420" i="1"/>
  <c r="AA420" i="1"/>
  <c r="AL419" i="1"/>
  <c r="AK419" i="1"/>
  <c r="AJ419" i="1"/>
  <c r="AF419" i="1"/>
  <c r="AE419" i="1"/>
  <c r="AD419" i="1"/>
  <c r="AC419" i="1"/>
  <c r="AB419" i="1"/>
  <c r="AA419" i="1"/>
  <c r="AL418" i="1"/>
  <c r="AK418" i="1"/>
  <c r="AJ418" i="1"/>
  <c r="AF418" i="1"/>
  <c r="AE418" i="1"/>
  <c r="AD418" i="1"/>
  <c r="AC418" i="1"/>
  <c r="AB418" i="1"/>
  <c r="AA418" i="1"/>
  <c r="AL417" i="1"/>
  <c r="AK417" i="1"/>
  <c r="AJ417" i="1"/>
  <c r="AF417" i="1"/>
  <c r="AE417" i="1"/>
  <c r="AD417" i="1"/>
  <c r="AC417" i="1"/>
  <c r="AB417" i="1"/>
  <c r="AA417" i="1"/>
  <c r="AL416" i="1"/>
  <c r="AK416" i="1"/>
  <c r="AJ416" i="1"/>
  <c r="AF416" i="1"/>
  <c r="AE416" i="1"/>
  <c r="AD416" i="1"/>
  <c r="AC416" i="1"/>
  <c r="AB416" i="1"/>
  <c r="AA416" i="1"/>
  <c r="AL415" i="1"/>
  <c r="AK415" i="1"/>
  <c r="AJ415" i="1"/>
  <c r="AF415" i="1"/>
  <c r="AE415" i="1"/>
  <c r="AD415" i="1"/>
  <c r="AC415" i="1"/>
  <c r="AB415" i="1"/>
  <c r="AA415" i="1"/>
  <c r="AL414" i="1"/>
  <c r="AK414" i="1"/>
  <c r="AJ414" i="1"/>
  <c r="AF414" i="1"/>
  <c r="AE414" i="1"/>
  <c r="AD414" i="1"/>
  <c r="AC414" i="1"/>
  <c r="AB414" i="1"/>
  <c r="AA414" i="1"/>
  <c r="AL413" i="1"/>
  <c r="AK413" i="1"/>
  <c r="AJ413" i="1"/>
  <c r="AF413" i="1"/>
  <c r="AE413" i="1"/>
  <c r="AD413" i="1"/>
  <c r="AC413" i="1"/>
  <c r="AB413" i="1"/>
  <c r="AA413" i="1"/>
  <c r="AL412" i="1"/>
  <c r="AK412" i="1"/>
  <c r="AJ412" i="1"/>
  <c r="AF412" i="1"/>
  <c r="AE412" i="1"/>
  <c r="AD412" i="1"/>
  <c r="AC412" i="1"/>
  <c r="AB412" i="1"/>
  <c r="AA412" i="1"/>
  <c r="AL411" i="1"/>
  <c r="AK411" i="1"/>
  <c r="AJ411" i="1"/>
  <c r="AF411" i="1"/>
  <c r="AE411" i="1"/>
  <c r="AD411" i="1"/>
  <c r="AC411" i="1"/>
  <c r="AB411" i="1"/>
  <c r="AA411" i="1"/>
  <c r="AL410" i="1"/>
  <c r="AK410" i="1"/>
  <c r="AJ410" i="1"/>
  <c r="AF410" i="1"/>
  <c r="AE410" i="1"/>
  <c r="AD410" i="1"/>
  <c r="AC410" i="1"/>
  <c r="AB410" i="1"/>
  <c r="AA410" i="1"/>
  <c r="AL409" i="1"/>
  <c r="AK409" i="1"/>
  <c r="AJ409" i="1"/>
  <c r="AF409" i="1"/>
  <c r="AE409" i="1"/>
  <c r="AD409" i="1"/>
  <c r="AC409" i="1"/>
  <c r="AB409" i="1"/>
  <c r="AA409" i="1"/>
  <c r="AL408" i="1"/>
  <c r="AK408" i="1"/>
  <c r="AJ408" i="1"/>
  <c r="AF408" i="1"/>
  <c r="AE408" i="1"/>
  <c r="AD408" i="1"/>
  <c r="AC408" i="1"/>
  <c r="AB408" i="1"/>
  <c r="AA408" i="1"/>
  <c r="AL407" i="1"/>
  <c r="AK407" i="1"/>
  <c r="AJ407" i="1"/>
  <c r="AF407" i="1"/>
  <c r="AE407" i="1"/>
  <c r="AD407" i="1"/>
  <c r="AC407" i="1"/>
  <c r="AB407" i="1"/>
  <c r="AA407" i="1"/>
  <c r="AL406" i="1"/>
  <c r="AK406" i="1"/>
  <c r="AJ406" i="1"/>
  <c r="AF406" i="1"/>
  <c r="AE406" i="1"/>
  <c r="AD406" i="1"/>
  <c r="AC406" i="1"/>
  <c r="AB406" i="1"/>
  <c r="AA406" i="1"/>
  <c r="Z401" i="1"/>
  <c r="Y401" i="1"/>
  <c r="X401" i="1"/>
  <c r="J301" i="1"/>
  <c r="I301" i="1"/>
  <c r="H301" i="1"/>
  <c r="G301" i="1"/>
  <c r="F301" i="1"/>
  <c r="E301" i="1"/>
  <c r="P298" i="1"/>
  <c r="O298" i="1"/>
  <c r="N298" i="1"/>
  <c r="P291" i="1"/>
  <c r="O291" i="1"/>
  <c r="N291" i="1"/>
  <c r="P289" i="1"/>
  <c r="O289" i="1"/>
  <c r="N289" i="1"/>
  <c r="U286" i="1"/>
  <c r="T286" i="1"/>
  <c r="U287" i="1" s="1"/>
  <c r="U288" i="1" s="1"/>
  <c r="S286" i="1"/>
  <c r="P242" i="1"/>
  <c r="U241" i="1"/>
  <c r="U240" i="1"/>
  <c r="U239" i="1"/>
  <c r="S239" i="1"/>
  <c r="R239" i="1"/>
  <c r="Q239" i="1"/>
  <c r="P239" i="1"/>
  <c r="O239" i="1"/>
  <c r="N239" i="1"/>
  <c r="M239" i="1"/>
  <c r="L239" i="1"/>
  <c r="L237" i="1"/>
  <c r="L236" i="1"/>
  <c r="L235" i="1"/>
  <c r="L214" i="1"/>
  <c r="L213" i="1"/>
  <c r="L212" i="1"/>
  <c r="I167" i="1"/>
  <c r="I166" i="1"/>
  <c r="I165" i="1"/>
  <c r="N156" i="1"/>
  <c r="M156" i="1"/>
  <c r="L156" i="1"/>
  <c r="AE155" i="1"/>
  <c r="N155" i="1"/>
  <c r="N154" i="1"/>
  <c r="N160" i="1" s="1"/>
  <c r="AG153" i="1"/>
  <c r="N153" i="1"/>
  <c r="M153" i="1"/>
  <c r="M155" i="1" s="1"/>
  <c r="L153" i="1"/>
  <c r="L155" i="1" s="1"/>
  <c r="AN151" i="1"/>
  <c r="AK151" i="1"/>
  <c r="AH151" i="1"/>
  <c r="AG151" i="1"/>
  <c r="AJ151" i="1" s="1"/>
  <c r="AM151" i="1" s="1"/>
  <c r="AF151" i="1"/>
  <c r="AM150" i="1"/>
  <c r="AL150" i="1"/>
  <c r="AK150" i="1"/>
  <c r="AJ150" i="1"/>
  <c r="AI150" i="1"/>
  <c r="AH150" i="1"/>
  <c r="AN150" i="1" s="1"/>
  <c r="AG150" i="1"/>
  <c r="AF150" i="1"/>
  <c r="AJ149" i="1"/>
  <c r="AI149" i="1"/>
  <c r="AL149" i="1" s="1"/>
  <c r="AH149" i="1"/>
  <c r="AG149" i="1"/>
  <c r="AM149" i="1" s="1"/>
  <c r="AF149" i="1"/>
  <c r="AN148" i="1"/>
  <c r="AK148" i="1"/>
  <c r="AH148" i="1"/>
  <c r="AG148" i="1"/>
  <c r="AF148" i="1"/>
  <c r="AN147" i="1"/>
  <c r="AK147" i="1"/>
  <c r="AH147" i="1"/>
  <c r="AG147" i="1"/>
  <c r="AJ147" i="1" s="1"/>
  <c r="AM147" i="1" s="1"/>
  <c r="AF147" i="1"/>
  <c r="AM146" i="1"/>
  <c r="AL146" i="1"/>
  <c r="AK146" i="1"/>
  <c r="AJ146" i="1"/>
  <c r="AI146" i="1"/>
  <c r="AH146" i="1"/>
  <c r="AN146" i="1" s="1"/>
  <c r="AG146" i="1"/>
  <c r="AF146" i="1"/>
  <c r="AJ145" i="1"/>
  <c r="AI145" i="1"/>
  <c r="AL145" i="1" s="1"/>
  <c r="AH145" i="1"/>
  <c r="AG145" i="1"/>
  <c r="AM145" i="1" s="1"/>
  <c r="AF145" i="1"/>
  <c r="AH144" i="1"/>
  <c r="AK144" i="1" s="1"/>
  <c r="AN144" i="1" s="1"/>
  <c r="AG144" i="1"/>
  <c r="AF144" i="1"/>
  <c r="AN143" i="1"/>
  <c r="AK143" i="1"/>
  <c r="AH143" i="1"/>
  <c r="AG143" i="1"/>
  <c r="AJ143" i="1" s="1"/>
  <c r="AM143" i="1" s="1"/>
  <c r="AF143" i="1"/>
  <c r="AM142" i="1"/>
  <c r="AL142" i="1"/>
  <c r="AK142" i="1"/>
  <c r="AJ142" i="1"/>
  <c r="AI142" i="1"/>
  <c r="AH142" i="1"/>
  <c r="AN142" i="1" s="1"/>
  <c r="AG142" i="1"/>
  <c r="AF142" i="1"/>
  <c r="AJ141" i="1"/>
  <c r="AI141" i="1"/>
  <c r="AL141" i="1" s="1"/>
  <c r="AH141" i="1"/>
  <c r="AG141" i="1"/>
  <c r="AM141" i="1" s="1"/>
  <c r="AF141" i="1"/>
  <c r="AH140" i="1"/>
  <c r="AK140" i="1" s="1"/>
  <c r="AN140" i="1" s="1"/>
  <c r="AG140" i="1"/>
  <c r="AF140" i="1"/>
  <c r="AN139" i="1"/>
  <c r="AK139" i="1"/>
  <c r="AH139" i="1"/>
  <c r="AG139" i="1"/>
  <c r="AJ139" i="1" s="1"/>
  <c r="AM139" i="1" s="1"/>
  <c r="AF139" i="1"/>
  <c r="AM138" i="1"/>
  <c r="AL138" i="1"/>
  <c r="AK138" i="1"/>
  <c r="AJ138" i="1"/>
  <c r="AI138" i="1"/>
  <c r="AH138" i="1"/>
  <c r="AN138" i="1" s="1"/>
  <c r="AG138" i="1"/>
  <c r="AF138" i="1"/>
  <c r="AJ137" i="1"/>
  <c r="AI137" i="1"/>
  <c r="AH137" i="1"/>
  <c r="AG137" i="1"/>
  <c r="AM137" i="1" s="1"/>
  <c r="AF137" i="1"/>
  <c r="AL137" i="1" s="1"/>
  <c r="AH136" i="1"/>
  <c r="AK136" i="1" s="1"/>
  <c r="AN136" i="1" s="1"/>
  <c r="AG136" i="1"/>
  <c r="AF136" i="1"/>
  <c r="AN135" i="1"/>
  <c r="AK135" i="1"/>
  <c r="AH135" i="1"/>
  <c r="AG135" i="1"/>
  <c r="AJ135" i="1" s="1"/>
  <c r="AM135" i="1" s="1"/>
  <c r="AF135" i="1"/>
  <c r="AM134" i="1"/>
  <c r="AL134" i="1"/>
  <c r="AK134" i="1"/>
  <c r="AJ134" i="1"/>
  <c r="AI134" i="1"/>
  <c r="AH134" i="1"/>
  <c r="AN134" i="1" s="1"/>
  <c r="AG134" i="1"/>
  <c r="AF134" i="1"/>
  <c r="AJ133" i="1"/>
  <c r="AI133" i="1"/>
  <c r="AH133" i="1"/>
  <c r="AG133" i="1"/>
  <c r="AM133" i="1" s="1"/>
  <c r="AF133" i="1"/>
  <c r="AL133" i="1" s="1"/>
  <c r="AH132" i="1"/>
  <c r="AK132" i="1" s="1"/>
  <c r="AN132" i="1" s="1"/>
  <c r="AG132" i="1"/>
  <c r="AF132" i="1"/>
  <c r="AN131" i="1"/>
  <c r="AK131" i="1"/>
  <c r="AH131" i="1"/>
  <c r="AG131" i="1"/>
  <c r="AJ131" i="1" s="1"/>
  <c r="AM131" i="1" s="1"/>
  <c r="AF131" i="1"/>
  <c r="AM130" i="1"/>
  <c r="AL130" i="1"/>
  <c r="AK130" i="1"/>
  <c r="AJ130" i="1"/>
  <c r="AI130" i="1"/>
  <c r="AH130" i="1"/>
  <c r="AN130" i="1" s="1"/>
  <c r="AG130" i="1"/>
  <c r="AF130" i="1"/>
  <c r="AJ129" i="1"/>
  <c r="AI129" i="1"/>
  <c r="AH129" i="1"/>
  <c r="AG129" i="1"/>
  <c r="AM129" i="1" s="1"/>
  <c r="AF129" i="1"/>
  <c r="AL129" i="1" s="1"/>
  <c r="AH128" i="1"/>
  <c r="AK128" i="1" s="1"/>
  <c r="AN128" i="1" s="1"/>
  <c r="AG128" i="1"/>
  <c r="AF128" i="1"/>
  <c r="AN127" i="1"/>
  <c r="AK127" i="1"/>
  <c r="AH127" i="1"/>
  <c r="AG127" i="1"/>
  <c r="AJ127" i="1" s="1"/>
  <c r="AM127" i="1" s="1"/>
  <c r="AF127" i="1"/>
  <c r="AM126" i="1"/>
  <c r="AL126" i="1"/>
  <c r="AK126" i="1"/>
  <c r="AJ126" i="1"/>
  <c r="AI126" i="1"/>
  <c r="AH126" i="1"/>
  <c r="AN126" i="1" s="1"/>
  <c r="AG126" i="1"/>
  <c r="AF126" i="1"/>
  <c r="AJ125" i="1"/>
  <c r="AI125" i="1"/>
  <c r="AH125" i="1"/>
  <c r="AG125" i="1"/>
  <c r="AM125" i="1" s="1"/>
  <c r="AF125" i="1"/>
  <c r="AL125" i="1" s="1"/>
  <c r="AH124" i="1"/>
  <c r="AK124" i="1" s="1"/>
  <c r="AN124" i="1" s="1"/>
  <c r="AG124" i="1"/>
  <c r="AF124" i="1"/>
  <c r="AN123" i="1"/>
  <c r="AK123" i="1"/>
  <c r="AH123" i="1"/>
  <c r="AG123" i="1"/>
  <c r="AJ123" i="1" s="1"/>
  <c r="AM123" i="1" s="1"/>
  <c r="AF123" i="1"/>
  <c r="AI123" i="1" s="1"/>
  <c r="AL123" i="1" s="1"/>
  <c r="AM122" i="1"/>
  <c r="AL122" i="1"/>
  <c r="AK122" i="1"/>
  <c r="AJ122" i="1"/>
  <c r="AI122" i="1"/>
  <c r="AH122" i="1"/>
  <c r="AN122" i="1" s="1"/>
  <c r="AG122" i="1"/>
  <c r="AF122" i="1"/>
  <c r="AJ121" i="1"/>
  <c r="AI121" i="1"/>
  <c r="AH121" i="1"/>
  <c r="AG121" i="1"/>
  <c r="AM121" i="1" s="1"/>
  <c r="AF121" i="1"/>
  <c r="AL121" i="1" s="1"/>
  <c r="AH120" i="1"/>
  <c r="AK120" i="1" s="1"/>
  <c r="AN120" i="1" s="1"/>
  <c r="AG120" i="1"/>
  <c r="AF120" i="1"/>
  <c r="AN119" i="1"/>
  <c r="AK119" i="1"/>
  <c r="AH119" i="1"/>
  <c r="AG119" i="1"/>
  <c r="AJ119" i="1" s="1"/>
  <c r="AM119" i="1" s="1"/>
  <c r="AF119" i="1"/>
  <c r="AM118" i="1"/>
  <c r="AL118" i="1"/>
  <c r="AK118" i="1"/>
  <c r="AJ118" i="1"/>
  <c r="AI118" i="1"/>
  <c r="AH118" i="1"/>
  <c r="AN118" i="1" s="1"/>
  <c r="AG118" i="1"/>
  <c r="AF118" i="1"/>
  <c r="AJ117" i="1"/>
  <c r="AI117" i="1"/>
  <c r="AH117" i="1"/>
  <c r="AG117" i="1"/>
  <c r="AM117" i="1" s="1"/>
  <c r="AF117" i="1"/>
  <c r="AL117" i="1" s="1"/>
  <c r="AH116" i="1"/>
  <c r="AK116" i="1" s="1"/>
  <c r="AN116" i="1" s="1"/>
  <c r="AG116" i="1"/>
  <c r="AF116" i="1"/>
  <c r="AN115" i="1"/>
  <c r="AK115" i="1"/>
  <c r="AH115" i="1"/>
  <c r="AG115" i="1"/>
  <c r="AJ115" i="1" s="1"/>
  <c r="AM115" i="1" s="1"/>
  <c r="AF115" i="1"/>
  <c r="AI115" i="1" s="1"/>
  <c r="AL115" i="1" s="1"/>
  <c r="AM114" i="1"/>
  <c r="AL114" i="1"/>
  <c r="AK114" i="1"/>
  <c r="AJ114" i="1"/>
  <c r="AI114" i="1"/>
  <c r="AH114" i="1"/>
  <c r="AN114" i="1" s="1"/>
  <c r="AG114" i="1"/>
  <c r="AF114" i="1"/>
  <c r="AJ113" i="1"/>
  <c r="AI113" i="1"/>
  <c r="AH113" i="1"/>
  <c r="AG113" i="1"/>
  <c r="AM113" i="1" s="1"/>
  <c r="AF113" i="1"/>
  <c r="AL113" i="1" s="1"/>
  <c r="AC106" i="1"/>
  <c r="G106" i="1"/>
  <c r="AC105" i="1"/>
  <c r="Z104" i="1"/>
  <c r="Z106" i="1" s="1"/>
  <c r="Y104" i="1"/>
  <c r="Y106" i="1" s="1"/>
  <c r="X104" i="1"/>
  <c r="X106" i="1" s="1"/>
  <c r="AE103" i="1"/>
  <c r="AC103" i="1"/>
  <c r="AB103" i="1"/>
  <c r="AA103" i="1"/>
  <c r="AC102" i="1"/>
  <c r="AB102" i="1"/>
  <c r="AA102" i="1"/>
  <c r="AC99" i="1"/>
  <c r="AB99" i="1"/>
  <c r="AA99" i="1"/>
  <c r="AC97" i="1"/>
  <c r="AB97" i="1"/>
  <c r="AA97" i="1"/>
  <c r="AC94" i="1"/>
  <c r="AB94" i="1"/>
  <c r="AA94" i="1"/>
  <c r="AC91" i="1"/>
  <c r="AB91" i="1"/>
  <c r="AA91" i="1"/>
  <c r="AC89" i="1"/>
  <c r="AB89" i="1"/>
  <c r="AA89" i="1"/>
  <c r="AC86" i="1"/>
  <c r="AB86" i="1"/>
  <c r="AA86" i="1"/>
  <c r="AC83" i="1"/>
  <c r="AB83" i="1"/>
  <c r="AA83" i="1"/>
  <c r="AC80" i="1"/>
  <c r="AB80" i="1"/>
  <c r="AA80" i="1"/>
  <c r="AC77" i="1"/>
  <c r="AB77" i="1"/>
  <c r="AA77" i="1"/>
  <c r="AC74" i="1"/>
  <c r="AB74" i="1"/>
  <c r="AA74" i="1"/>
  <c r="AC71" i="1"/>
  <c r="AB71" i="1"/>
  <c r="AA71" i="1"/>
  <c r="AC68" i="1"/>
  <c r="AB68" i="1"/>
  <c r="AA68" i="1"/>
  <c r="AC65" i="1"/>
  <c r="AB65" i="1"/>
  <c r="AA65" i="1"/>
  <c r="AC64" i="1"/>
  <c r="AB64" i="1"/>
  <c r="AA64" i="1"/>
  <c r="E59" i="1"/>
  <c r="D59" i="1"/>
  <c r="C59" i="1"/>
  <c r="CA52" i="1"/>
  <c r="BX52" i="1"/>
  <c r="BV52" i="1"/>
  <c r="BS52" i="1"/>
  <c r="BP52" i="1"/>
  <c r="BN52" i="1"/>
  <c r="BK52" i="1"/>
  <c r="BH52" i="1"/>
  <c r="BE52" i="1"/>
  <c r="BB52" i="1"/>
  <c r="AY52" i="1"/>
  <c r="AV52" i="1"/>
  <c r="AS52" i="1"/>
  <c r="AP52" i="1"/>
  <c r="CA51" i="1"/>
  <c r="BX51" i="1"/>
  <c r="BV51" i="1"/>
  <c r="BS51" i="1"/>
  <c r="BP51" i="1"/>
  <c r="BN51" i="1"/>
  <c r="BK51" i="1"/>
  <c r="BH51" i="1"/>
  <c r="BE51" i="1"/>
  <c r="BB51" i="1"/>
  <c r="AY51" i="1"/>
  <c r="AV51" i="1"/>
  <c r="AS51" i="1"/>
  <c r="AP51" i="1"/>
  <c r="CA50" i="1"/>
  <c r="BX50" i="1"/>
  <c r="BV50" i="1"/>
  <c r="BS50" i="1"/>
  <c r="BP50" i="1"/>
  <c r="BN50" i="1"/>
  <c r="BK50" i="1"/>
  <c r="BH50" i="1"/>
  <c r="BE50" i="1"/>
  <c r="BB50" i="1"/>
  <c r="AY50" i="1"/>
  <c r="AV50" i="1"/>
  <c r="AS50" i="1"/>
  <c r="AP50" i="1"/>
  <c r="AR15" i="1"/>
  <c r="AT9" i="1"/>
  <c r="AT21" i="1" s="1"/>
  <c r="AT26" i="1" s="1"/>
  <c r="AS9" i="1"/>
  <c r="AS15" i="1" s="1"/>
  <c r="AR9" i="1"/>
  <c r="AR21" i="1" s="1"/>
  <c r="AR26" i="1" s="1"/>
  <c r="AQ9" i="1"/>
  <c r="AQ21" i="1" s="1"/>
  <c r="AQ26" i="1" s="1"/>
  <c r="AT8" i="1"/>
  <c r="AT14" i="1" s="1"/>
  <c r="AS8" i="1"/>
  <c r="AS20" i="1" s="1"/>
  <c r="AS25" i="1" s="1"/>
  <c r="AQ8" i="1"/>
  <c r="AR8" i="1" s="1"/>
  <c r="AT7" i="1"/>
  <c r="AT19" i="1" s="1"/>
  <c r="AT24" i="1" s="1"/>
  <c r="AR7" i="1"/>
  <c r="AR19" i="1" s="1"/>
  <c r="AR24" i="1" s="1"/>
  <c r="AQ7" i="1"/>
  <c r="AS7" i="1" s="1"/>
  <c r="AN117" i="1" l="1"/>
  <c r="AR20" i="1"/>
  <c r="AR25" i="1" s="1"/>
  <c r="AR14" i="1"/>
  <c r="AL140" i="1"/>
  <c r="AL151" i="1"/>
  <c r="AM124" i="1"/>
  <c r="AL131" i="1"/>
  <c r="AN113" i="1"/>
  <c r="AL120" i="1"/>
  <c r="AL136" i="1"/>
  <c r="AM120" i="1"/>
  <c r="AL127" i="1"/>
  <c r="AM136" i="1"/>
  <c r="AL143" i="1"/>
  <c r="AL116" i="1"/>
  <c r="AL132" i="1"/>
  <c r="AL148" i="1"/>
  <c r="AM132" i="1"/>
  <c r="AL139" i="1"/>
  <c r="AM148" i="1"/>
  <c r="AN121" i="1"/>
  <c r="AS19" i="1"/>
  <c r="AS24" i="1" s="1"/>
  <c r="AS13" i="1"/>
  <c r="AL128" i="1"/>
  <c r="AL144" i="1"/>
  <c r="AL119" i="1"/>
  <c r="AM128" i="1"/>
  <c r="AM144" i="1"/>
  <c r="AT15" i="1"/>
  <c r="AQ13" i="1"/>
  <c r="AQ19" i="1"/>
  <c r="AQ24" i="1" s="1"/>
  <c r="AK113" i="1"/>
  <c r="AK117" i="1"/>
  <c r="AK121" i="1"/>
  <c r="AK125" i="1"/>
  <c r="AN125" i="1" s="1"/>
  <c r="AK129" i="1"/>
  <c r="AN129" i="1" s="1"/>
  <c r="AK133" i="1"/>
  <c r="AN133" i="1" s="1"/>
  <c r="AK137" i="1"/>
  <c r="AN137" i="1" s="1"/>
  <c r="AK141" i="1"/>
  <c r="AN141" i="1" s="1"/>
  <c r="AK145" i="1"/>
  <c r="AN145" i="1" s="1"/>
  <c r="AK149" i="1"/>
  <c r="AN149" i="1" s="1"/>
  <c r="I171" i="1"/>
  <c r="J171" i="1" s="1"/>
  <c r="AI116" i="1"/>
  <c r="AI120" i="1"/>
  <c r="AI128" i="1"/>
  <c r="AI132" i="1"/>
  <c r="AI136" i="1"/>
  <c r="AI148" i="1"/>
  <c r="AI140" i="1"/>
  <c r="AJ116" i="1"/>
  <c r="AM116" i="1" s="1"/>
  <c r="AJ136" i="1"/>
  <c r="L154" i="1"/>
  <c r="AR13" i="1"/>
  <c r="AI124" i="1"/>
  <c r="AL124" i="1" s="1"/>
  <c r="AI144" i="1"/>
  <c r="AJ120" i="1"/>
  <c r="AJ124" i="1"/>
  <c r="AJ128" i="1"/>
  <c r="AJ132" i="1"/>
  <c r="AJ140" i="1"/>
  <c r="AM140" i="1" s="1"/>
  <c r="AJ144" i="1"/>
  <c r="AJ148" i="1"/>
  <c r="N158" i="1"/>
  <c r="N159" i="1" s="1"/>
  <c r="I172" i="1"/>
  <c r="J172" i="1" s="1"/>
  <c r="AT13" i="1"/>
  <c r="M154" i="1"/>
  <c r="AQ14" i="1"/>
  <c r="AI147" i="1"/>
  <c r="AL147" i="1" s="1"/>
  <c r="AI151" i="1"/>
  <c r="AQ20" i="1"/>
  <c r="AQ25" i="1" s="1"/>
  <c r="AI119" i="1"/>
  <c r="AI127" i="1"/>
  <c r="AI131" i="1"/>
  <c r="AI135" i="1"/>
  <c r="AL135" i="1" s="1"/>
  <c r="AI139" i="1"/>
  <c r="AI143" i="1"/>
  <c r="I173" i="1"/>
  <c r="J173" i="1" s="1"/>
  <c r="AS14" i="1"/>
  <c r="AS21" i="1"/>
  <c r="AS26" i="1" s="1"/>
  <c r="AT20" i="1"/>
  <c r="AT25" i="1" s="1"/>
  <c r="AQ15" i="1"/>
  <c r="M160" i="1" l="1"/>
  <c r="M158" i="1"/>
  <c r="M159" i="1" s="1"/>
  <c r="L160" i="1"/>
  <c r="L158" i="1"/>
  <c r="L159" i="1" s="1"/>
</calcChain>
</file>

<file path=xl/sharedStrings.xml><?xml version="1.0" encoding="utf-8"?>
<sst xmlns="http://schemas.openxmlformats.org/spreadsheetml/2006/main" count="1631" uniqueCount="198">
  <si>
    <t>جدول1: توزيع السكان حسب المحافظات وفئات السن والجنس (حضر-ريف)</t>
  </si>
  <si>
    <t>جدول1: توزيع السكان حسب المحافظات وفئات السن والجنس(حضر - ريف)</t>
  </si>
  <si>
    <t>1</t>
  </si>
  <si>
    <t>فئات السن</t>
  </si>
  <si>
    <t>الجنس</t>
  </si>
  <si>
    <t>دمشق</t>
  </si>
  <si>
    <t>حلب</t>
  </si>
  <si>
    <t>ريف دمشق</t>
  </si>
  <si>
    <t>حمص</t>
  </si>
  <si>
    <t>حماه</t>
  </si>
  <si>
    <t>اللاذقية</t>
  </si>
  <si>
    <t>الحسكة</t>
  </si>
  <si>
    <t>دير الزور</t>
  </si>
  <si>
    <t>طرطوس</t>
  </si>
  <si>
    <t>الرقة</t>
  </si>
  <si>
    <t>درعا</t>
  </si>
  <si>
    <t>السويداء</t>
  </si>
  <si>
    <t>القنيطرة</t>
  </si>
  <si>
    <t>المجموع</t>
  </si>
  <si>
    <t>حضر</t>
  </si>
  <si>
    <t>ريف</t>
  </si>
  <si>
    <t>0-4</t>
  </si>
  <si>
    <t>ذكر</t>
  </si>
  <si>
    <t>أنثى</t>
  </si>
  <si>
    <t>15+ سنة</t>
  </si>
  <si>
    <t>25+ سنة</t>
  </si>
  <si>
    <t>15-64 سنة</t>
  </si>
  <si>
    <t>15-24 سنة</t>
  </si>
  <si>
    <t>سكان</t>
  </si>
  <si>
    <t>5-9</t>
  </si>
  <si>
    <t>إناث</t>
  </si>
  <si>
    <t>مجموع</t>
  </si>
  <si>
    <t>مشتغلين</t>
  </si>
  <si>
    <t>10-14</t>
  </si>
  <si>
    <t>العاملين للسكان</t>
  </si>
  <si>
    <t>15-17</t>
  </si>
  <si>
    <t xml:space="preserve"> القوى العاملة </t>
  </si>
  <si>
    <t>18-19</t>
  </si>
  <si>
    <t>معدل المشاركة في القوى العاملة (%)</t>
  </si>
  <si>
    <t>20-24</t>
  </si>
  <si>
    <t>25-29</t>
  </si>
  <si>
    <t>الأفراد خارج القوى العاملة حسب الفئة العمرية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</si>
  <si>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</si>
  <si>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</si>
  <si>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</si>
  <si>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</si>
  <si>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</si>
  <si>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</si>
  <si>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</si>
  <si>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</si>
  <si>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جدول2: توزيع السكان (15سنة فأكثر) حسب المحافظات والحالة التعليمية والجنس (حضر-ريف)</t>
  </si>
  <si>
    <t>المحافظة</t>
  </si>
  <si>
    <t>الطبقة</t>
  </si>
  <si>
    <t>أمي</t>
  </si>
  <si>
    <t>يقرأ ويكتب</t>
  </si>
  <si>
    <t>ابتدائية</t>
  </si>
  <si>
    <t>اعدادية(تعليم أساسي)</t>
  </si>
  <si>
    <t xml:space="preserve">ثانوية </t>
  </si>
  <si>
    <t>معهد متوسط</t>
  </si>
  <si>
    <t>اجازة جامعية وأكثر</t>
  </si>
  <si>
    <t>جدول3: توزيع السكان (15سنة فأكثر) حسب المحافظات والعلاقة بقوة العمل والجنس (حضر-ريف)</t>
  </si>
  <si>
    <t>مشتغل</t>
  </si>
  <si>
    <t>متعطل سبق له العمل</t>
  </si>
  <si>
    <t>متعطل لم يسبق له العمل</t>
  </si>
  <si>
    <t>مدبرة منزل</t>
  </si>
  <si>
    <t>طالب</t>
  </si>
  <si>
    <t>غير قادر على العمل</t>
  </si>
  <si>
    <t>مكتفي</t>
  </si>
  <si>
    <t>متقاعد</t>
  </si>
  <si>
    <t>عادات وتقاليد</t>
  </si>
  <si>
    <t>الدراسة/التدريب</t>
  </si>
  <si>
    <t>الانشغال باعمال المنزل</t>
  </si>
  <si>
    <t>كبر السن/ المرض</t>
  </si>
  <si>
    <t>اسباب اخرى</t>
  </si>
  <si>
    <t xml:space="preserve">  توزع السكان 15  سنة  فأكثر  حسب  العلاقة  بقوة  العمل  والحالةالتعليمية  والجنس</t>
  </si>
  <si>
    <t>العلاقة بقوة العمل</t>
  </si>
  <si>
    <t>ابتدائية فما دون</t>
  </si>
  <si>
    <t>تعليم أساسي</t>
  </si>
  <si>
    <t>معاهد  متوسطة</t>
  </si>
  <si>
    <t>جامعية فأكثر</t>
  </si>
  <si>
    <t xml:space="preserve">مشتغل </t>
  </si>
  <si>
    <t>انثى</t>
  </si>
  <si>
    <t>متعطل  سبق  له  العمل</t>
  </si>
  <si>
    <t>متعطل  لم  يسبق  له  العمل</t>
  </si>
  <si>
    <t>مدبرو  منازل</t>
  </si>
  <si>
    <t>غير  قادر  على  العمل</t>
  </si>
  <si>
    <t xml:space="preserve"> السكان ذوي النشاط الإقتصادي(15 سنة فأكثر) حسب العلاقة بقوة العمل فئات السن وأقسام النشاط الإقتصادي والجنس</t>
  </si>
  <si>
    <t xml:space="preserve"> زراعة وحراجة</t>
  </si>
  <si>
    <t xml:space="preserve"> صناعة</t>
  </si>
  <si>
    <t xml:space="preserve"> بناء وتشييد</t>
  </si>
  <si>
    <t>تجارة و فنادق ومطاعم</t>
  </si>
  <si>
    <t xml:space="preserve"> نقل وتخزين واتصالات</t>
  </si>
  <si>
    <t xml:space="preserve"> مال وتأمين وعقارات</t>
  </si>
  <si>
    <t xml:space="preserve"> خدمات</t>
  </si>
  <si>
    <t xml:space="preserve">       تجارة    وفنادق ومطاعم</t>
  </si>
  <si>
    <t xml:space="preserve"> السكان النشيطون اقتصاديا (15 سنة فأكثر) حسب العلاقة بقوة العمل وفئات السن والجنس</t>
  </si>
  <si>
    <t xml:space="preserve">فئات السن </t>
  </si>
  <si>
    <t>15 - 17</t>
  </si>
  <si>
    <t>18 - 19</t>
  </si>
  <si>
    <t xml:space="preserve">20 - 24 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</si>
  <si>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</si>
  <si>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</si>
  <si>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</si>
  <si>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</si>
  <si>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</si>
  <si>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</si>
  <si>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</si>
  <si>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</si>
  <si>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السكان ذوي النشاط الإقتصادي(15 سنة فأكثر)  حسب أقسام النشاط الإقتصادي والحالة العملية والجنس</t>
  </si>
  <si>
    <t>الحالة العملية</t>
  </si>
  <si>
    <t xml:space="preserve"> تجارة وفنادق ومطاعم</t>
  </si>
  <si>
    <t>صاحب عمل</t>
  </si>
  <si>
    <t>يعمل لحسابه</t>
  </si>
  <si>
    <t>يعمل بأجر</t>
  </si>
  <si>
    <t>يعمل بدون أجر/يعمل لدى الاسرة/أخرى</t>
  </si>
  <si>
    <t>توزع  المشتغلين(15 سنة فأكثر) حسب المحافظات وأقسام المهن الرئيسية  والجنس ( حضر - ريف )</t>
  </si>
  <si>
    <t>المحافظات</t>
  </si>
  <si>
    <t>المشرعون وكبار الموظفين والمديرون</t>
  </si>
  <si>
    <t>الاختصاصيون</t>
  </si>
  <si>
    <t xml:space="preserve"> االفنيون ومساعدو الاختصاصيين</t>
  </si>
  <si>
    <t xml:space="preserve"> الكتبة</t>
  </si>
  <si>
    <t xml:space="preserve"> العاملون في مهن الخدمات والبيع في الاسواق والمحلات</t>
  </si>
  <si>
    <t xml:space="preserve"> العاملون في الزراعة وصيد الاسماك</t>
  </si>
  <si>
    <t>الحرفيون والمهن المرتبطة بهم</t>
  </si>
  <si>
    <t xml:space="preserve"> مشغلو المصانع والالات وعمال التجميع</t>
  </si>
  <si>
    <t>العاملون في المهن الاولية</t>
  </si>
  <si>
    <t xml:space="preserve"> توزع المشتغلين(15 سنة فأكثر) حسب أقسام المهن الرئيسية والحالة التعليمية والجنس</t>
  </si>
  <si>
    <t>الحالة التعليمية</t>
  </si>
  <si>
    <t>ابتدائية ومادون</t>
  </si>
  <si>
    <t>معاهد متوسطة</t>
  </si>
  <si>
    <t>جامعية فاكثر</t>
  </si>
  <si>
    <t xml:space="preserve"> توزع المشتغلين(15 سنة فأكثر) حسب أقسام النشاط الإقتصادي الرئيسي والحالة العملية والجنس ( حضر  - ريف )</t>
  </si>
  <si>
    <t xml:space="preserve">الحالة العملية </t>
  </si>
  <si>
    <t>تجارة وفنادق ومطاعم</t>
  </si>
  <si>
    <t xml:space="preserve"> ذكر</t>
  </si>
  <si>
    <t xml:space="preserve"> أنثى</t>
  </si>
  <si>
    <t xml:space="preserve"> يعمل بأجر</t>
  </si>
  <si>
    <t>يعمل بدون أجر</t>
  </si>
  <si>
    <t>توزع المشتغلين(15 سنة فأكثر) حسب أقسام النشاط الإقتصادي الرئيسي والمحافظات والجنس ( حضر  - ريف )</t>
  </si>
  <si>
    <t xml:space="preserve"> توزع المشتغلين(15 سنة فأكثر) حسب أقسام النشاط الإقتصادي الرئيسي والحالة التعليمية والجنس ( حضر  - ريف )</t>
  </si>
  <si>
    <t xml:space="preserve"> توزع المشتغلين(15 سنة فأكثر) حسب أقسام النشاط الإقتصادي والقطاع والجنس</t>
  </si>
  <si>
    <t>القطاع</t>
  </si>
  <si>
    <t xml:space="preserve"> نقل وتخزين واتصالاات</t>
  </si>
  <si>
    <t>قطاع عام</t>
  </si>
  <si>
    <t>قطاع خاص</t>
  </si>
  <si>
    <t>قطاع مشترك</t>
  </si>
  <si>
    <t xml:space="preserve"> توزع المشتغلين(15 سنة فأكثر) حسب فئات السن والجنس والحالة التعليمية</t>
  </si>
  <si>
    <t xml:space="preserve"> أمي</t>
  </si>
  <si>
    <t>ملم</t>
  </si>
  <si>
    <t xml:space="preserve"> ابتدائية</t>
  </si>
  <si>
    <t>إعدادية / تعليم أساسي</t>
  </si>
  <si>
    <t>توزع المشتغلين بأجر(15 سنة فأكثر) حسب النشاط الاقتصادي (النشاط الرئيسي) وفئات الأجر الشهري والجنس</t>
  </si>
  <si>
    <t>فئات الرواتب</t>
  </si>
  <si>
    <t>-15000</t>
  </si>
  <si>
    <t>15001 - 25000</t>
  </si>
  <si>
    <t>25001 - 35000</t>
  </si>
  <si>
    <t>35001 - 45000</t>
  </si>
  <si>
    <t>45001 - 55000</t>
  </si>
  <si>
    <t>55001 - 65000</t>
  </si>
  <si>
    <t>65001+</t>
  </si>
  <si>
    <t>توزع المتعطلين (15 سنة فأكثر) حسب الحالة التعليمية والجنس</t>
  </si>
  <si>
    <t>المتعطلين</t>
  </si>
  <si>
    <t xml:space="preserve"> توزع المتعطلين(15 سنة فأكثر) الذين سبق لهم العمل حسب أقسام النشاط الإقتصادي الرئيسي والمحافظات والجنس</t>
  </si>
  <si>
    <t>الاذقية</t>
  </si>
  <si>
    <t>السكان ذوي النشاط الإقتصادي (15 سنة فأكثر) حسب القطاع و الحالة التعليمية والجنس</t>
  </si>
  <si>
    <t>توزع المتعطلين الذين سبق لهم العمل (15 سنة فأكثر) حسب المحافظات والحالة التعليمية والجنس</t>
  </si>
  <si>
    <t xml:space="preserve"> السكان ذوي النشاط الإقتصادي(15 سنة فأكثر) حسب الحالة التعليمية و فئات السن والجنس</t>
  </si>
  <si>
    <t>ذكور</t>
  </si>
  <si>
    <t xml:space="preserve">إناث </t>
  </si>
  <si>
    <t>+65</t>
  </si>
  <si>
    <t>توزع المشتغلين العاملين بأجر (15 سنة فأكثر) حسب فئات السن و القطاع</t>
  </si>
  <si>
    <t xml:space="preserve"> توزع المشتغلين(15 سنة فأكثر) حسب القطاع والحالة التعليمية والجنس</t>
  </si>
  <si>
    <t xml:space="preserve"> حكومي</t>
  </si>
  <si>
    <t xml:space="preserve"> خاص </t>
  </si>
  <si>
    <t>أخرى</t>
  </si>
  <si>
    <t>توزع المتعطلين الذين سبق لهم العمل (15 سنة فأكثر) حسب القطاع و فئات السن والجنس</t>
  </si>
  <si>
    <t>مشترك</t>
  </si>
  <si>
    <r>
      <t xml:space="preserve">متوسط الأجرالشهري في العمل الرئيسي </t>
    </r>
    <r>
      <rPr>
        <b/>
        <sz val="12"/>
        <color rgb="FFFF0000"/>
        <rFont val="Times New Roman"/>
        <family val="1"/>
      </rPr>
      <t xml:space="preserve">للعاملين بأجر
</t>
    </r>
    <r>
      <rPr>
        <b/>
        <sz val="12"/>
        <rFont val="Times New Roman"/>
        <family val="1"/>
      </rPr>
      <t xml:space="preserve"> ( 15 سنة فأكثر ) حسب  القطاع والجنس</t>
    </r>
  </si>
  <si>
    <t>24-1</t>
  </si>
  <si>
    <t>الحالة العملية (مشتغلين بأجر)</t>
  </si>
  <si>
    <t>متوسط الأجر الشهري</t>
  </si>
  <si>
    <t>قطاع حكومي</t>
  </si>
  <si>
    <t>متوسط الأجرالشهري في العمل الرئيسي للعاملين بأجر 
( 15 سنة فأكثر ) حسب الحالة التعليمية والجنس</t>
  </si>
  <si>
    <t>24-2</t>
  </si>
  <si>
    <t>ابتدائية فمادون</t>
  </si>
  <si>
    <t>تعليم  أساسي</t>
  </si>
  <si>
    <t>ثانوية</t>
  </si>
  <si>
    <t>جامعية  فأكثر</t>
  </si>
  <si>
    <t>متوسط الأجرالشهري في العمل الرئيسي للعاملين بأجر
 ( 15 سنة فأكثر ) حسب فئات السن والجنس</t>
  </si>
  <si>
    <t>65 فأكثر</t>
  </si>
  <si>
    <t>متوسط الأجرالشهري في العمل الرئيسي للعاملين بأجر 
( 15 سنة فأكثر ) حسب النشاط الاقتصادي والجنس</t>
  </si>
  <si>
    <t>النشاط الاقتصادي</t>
  </si>
  <si>
    <t>توزع قوة العمل (15 سنة فأكثر) حسب فئات السن والجنس</t>
  </si>
  <si>
    <t>15-24</t>
  </si>
  <si>
    <t>15-64</t>
  </si>
  <si>
    <t>25+</t>
  </si>
  <si>
    <t>عمالة الأطفال (15-17)حسب الجنس 
والنشاط الاقتصادي الرئيسي</t>
  </si>
  <si>
    <t>النقل والتخزين والاتصالات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</si>
</sst>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0.0"/>
    <numFmt numFmtId="166" formatCode="###0.00"/>
    <numFmt numFmtId="167" formatCode="###0.0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0"/>
      <color indexed="6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indexed="8"/>
      <name val="Times New Roman"/>
      <family val="1"/>
    </font>
    <font>
      <b/>
      <sz val="12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2E7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indexed="22"/>
        <bgColor theme="0" tint="-0.249977111117893"/>
      </patternFill>
    </fill>
    <fill>
      <patternFill patternType="gray0625">
        <fgColor indexed="22"/>
        <bgColor indexed="22"/>
      </patternFill>
    </fill>
    <fill>
      <patternFill patternType="solid">
        <fgColor indexed="22"/>
        <bgColor indexed="9"/>
      </patternFill>
    </fill>
    <fill>
      <patternFill patternType="gray0625">
        <fgColor indexed="22"/>
        <bgColor theme="0" tint="-0.14999847407452621"/>
      </patternFill>
    </fill>
    <fill>
      <patternFill patternType="solid">
        <fgColor theme="0" tint="-0.14999847407452621"/>
        <bgColor indexed="9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B2CEE8"/>
      </left>
      <right/>
      <top style="thick">
        <color rgb="FFB2CEE8"/>
      </top>
      <bottom/>
      <diagonal/>
    </border>
    <border>
      <left/>
      <right style="thick">
        <color rgb="FFB2CEE8"/>
      </right>
      <top style="thick">
        <color rgb="FFB2CEE8"/>
      </top>
      <bottom/>
      <diagonal/>
    </border>
    <border>
      <left style="thick">
        <color rgb="FFB2CEE8"/>
      </left>
      <right style="thin">
        <color rgb="FFB2CEE8"/>
      </right>
      <top style="thick">
        <color rgb="FFB2CEE8"/>
      </top>
      <bottom style="thin">
        <color rgb="FFB2CEE8"/>
      </bottom>
      <diagonal/>
    </border>
    <border>
      <left style="thin">
        <color rgb="FFB2CEE8"/>
      </left>
      <right style="thin">
        <color rgb="FFB2CEE8"/>
      </right>
      <top style="thick">
        <color rgb="FFB2CEE8"/>
      </top>
      <bottom style="thin">
        <color rgb="FFB2CEE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B2CEE8"/>
      </left>
      <right/>
      <top/>
      <bottom/>
      <diagonal/>
    </border>
    <border>
      <left/>
      <right style="thick">
        <color rgb="FFB2CEE8"/>
      </right>
      <top/>
      <bottom/>
      <diagonal/>
    </border>
    <border>
      <left style="thick">
        <color rgb="FFB2CEE8"/>
      </left>
      <right style="thin">
        <color rgb="FFB2CEE8"/>
      </right>
      <top style="thin">
        <color rgb="FFB2CEE8"/>
      </top>
      <bottom style="thin">
        <color rgb="FFB2CEE8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n">
        <color rgb="FFB2CEE8"/>
      </bottom>
      <diagonal/>
    </border>
    <border>
      <left style="thin">
        <color rgb="FFB2CEE8"/>
      </left>
      <right style="thick">
        <color rgb="FFB2CEE8"/>
      </right>
      <top style="thick">
        <color rgb="FFB2CEE8"/>
      </top>
      <bottom style="thin">
        <color rgb="FFB2CEE8"/>
      </bottom>
      <diagonal/>
    </border>
    <border>
      <left style="thin">
        <color rgb="FFB2CEE8"/>
      </left>
      <right style="thick">
        <color rgb="FFB2CEE8"/>
      </right>
      <top style="thin">
        <color rgb="FFB2CEE8"/>
      </top>
      <bottom style="thin">
        <color rgb="FFB2CEE8"/>
      </bottom>
      <diagonal/>
    </border>
    <border>
      <left style="thick">
        <color rgb="FFB2CEE8"/>
      </left>
      <right style="thin">
        <color rgb="FFB2CEE8"/>
      </right>
      <top style="thin">
        <color rgb="FFB2CEE8"/>
      </top>
      <bottom style="thick">
        <color rgb="FFB2CEE8"/>
      </bottom>
      <diagonal/>
    </border>
    <border>
      <left style="thin">
        <color rgb="FFB2CEE8"/>
      </left>
      <right style="thick">
        <color rgb="FFB2CEE8"/>
      </right>
      <top style="thin">
        <color rgb="FFB2CEE8"/>
      </top>
      <bottom style="thick">
        <color rgb="FFB2CEE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B2CEE8"/>
      </left>
      <right/>
      <top/>
      <bottom style="thick">
        <color rgb="FFB2CEE8"/>
      </bottom>
      <diagonal/>
    </border>
    <border>
      <left/>
      <right style="thick">
        <color rgb="FFB2CEE8"/>
      </right>
      <top/>
      <bottom style="thick">
        <color rgb="FFB2CEE8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ck">
        <color rgb="FFB2CEE8"/>
      </bottom>
      <diagonal/>
    </border>
    <border>
      <left/>
      <right/>
      <top style="thick">
        <color rgb="FFB2CEE8"/>
      </top>
      <bottom/>
      <diagonal/>
    </border>
    <border>
      <left/>
      <right/>
      <top/>
      <bottom style="thick">
        <color rgb="FFB2CEE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2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0" applyFont="1"/>
    <xf numFmtId="49" fontId="5" fillId="0" borderId="0" xfId="1" applyNumberFormat="1" applyFont="1" applyAlignment="1">
      <alignment wrapText="1"/>
    </xf>
    <xf numFmtId="0" fontId="5" fillId="0" borderId="0" xfId="1" applyFont="1" applyAlignment="1">
      <alignment wrapText="1"/>
    </xf>
    <xf numFmtId="0" fontId="6" fillId="2" borderId="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7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6" fillId="2" borderId="10" xfId="1" applyFont="1" applyFill="1" applyBorder="1" applyAlignment="1">
      <alignment horizontal="center" wrapText="1"/>
    </xf>
    <xf numFmtId="0" fontId="6" fillId="2" borderId="11" xfId="1" applyFont="1" applyFill="1" applyBorder="1" applyAlignment="1">
      <alignment horizontal="center" wrapText="1"/>
    </xf>
    <xf numFmtId="0" fontId="6" fillId="2" borderId="12" xfId="1" applyFont="1" applyFill="1" applyBorder="1" applyAlignment="1">
      <alignment horizontal="center" wrapText="1"/>
    </xf>
    <xf numFmtId="0" fontId="6" fillId="2" borderId="13" xfId="1" applyFont="1" applyFill="1" applyBorder="1" applyAlignment="1">
      <alignment horizontal="center" wrapText="1"/>
    </xf>
    <xf numFmtId="0" fontId="6" fillId="2" borderId="14" xfId="1" applyFont="1" applyFill="1" applyBorder="1" applyAlignment="1">
      <alignment horizontal="center" wrapText="1"/>
    </xf>
    <xf numFmtId="0" fontId="6" fillId="2" borderId="15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left" vertical="top" wrapText="1"/>
    </xf>
    <xf numFmtId="164" fontId="7" fillId="0" borderId="3" xfId="1" applyNumberFormat="1" applyFont="1" applyBorder="1" applyAlignment="1">
      <alignment horizontal="center" vertical="top"/>
    </xf>
    <xf numFmtId="164" fontId="7" fillId="0" borderId="4" xfId="1" applyNumberFormat="1" applyFont="1" applyBorder="1" applyAlignment="1">
      <alignment horizontal="center" vertical="top"/>
    </xf>
    <xf numFmtId="164" fontId="7" fillId="0" borderId="5" xfId="1" applyNumberFormat="1" applyFont="1" applyBorder="1" applyAlignment="1">
      <alignment horizontal="center" vertical="top"/>
    </xf>
    <xf numFmtId="164" fontId="7" fillId="0" borderId="6" xfId="1" applyNumberFormat="1" applyFont="1" applyBorder="1" applyAlignment="1">
      <alignment horizontal="center" vertical="top"/>
    </xf>
    <xf numFmtId="164" fontId="6" fillId="2" borderId="6" xfId="1" applyNumberFormat="1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left" vertical="top" wrapText="1"/>
    </xf>
    <xf numFmtId="164" fontId="7" fillId="0" borderId="17" xfId="1" applyNumberFormat="1" applyFont="1" applyBorder="1" applyAlignment="1">
      <alignment horizontal="center" vertical="top"/>
    </xf>
    <xf numFmtId="164" fontId="7" fillId="0" borderId="19" xfId="1" applyNumberFormat="1" applyFont="1" applyBorder="1" applyAlignment="1">
      <alignment horizontal="center" vertical="top"/>
    </xf>
    <xf numFmtId="164" fontId="7" fillId="0" borderId="20" xfId="1" applyNumberFormat="1" applyFont="1" applyBorder="1" applyAlignment="1">
      <alignment horizontal="center" vertical="top"/>
    </xf>
    <xf numFmtId="164" fontId="7" fillId="0" borderId="21" xfId="1" applyNumberFormat="1" applyFont="1" applyBorder="1" applyAlignment="1">
      <alignment horizontal="center" vertical="top"/>
    </xf>
    <xf numFmtId="164" fontId="6" fillId="2" borderId="21" xfId="1" applyNumberFormat="1" applyFont="1" applyFill="1" applyBorder="1" applyAlignment="1">
      <alignment horizontal="center" vertical="top"/>
    </xf>
    <xf numFmtId="0" fontId="8" fillId="2" borderId="19" xfId="0" applyFont="1" applyFill="1" applyBorder="1" applyAlignment="1">
      <alignment horizontal="center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left" vertical="top" wrapText="1"/>
    </xf>
    <xf numFmtId="164" fontId="7" fillId="0" borderId="22" xfId="1" applyNumberFormat="1" applyFont="1" applyBorder="1" applyAlignment="1">
      <alignment horizontal="center" vertical="top"/>
    </xf>
    <xf numFmtId="164" fontId="7" fillId="0" borderId="24" xfId="1" applyNumberFormat="1" applyFont="1" applyBorder="1" applyAlignment="1">
      <alignment horizontal="center" vertical="top"/>
    </xf>
    <xf numFmtId="164" fontId="7" fillId="0" borderId="25" xfId="1" applyNumberFormat="1" applyFont="1" applyBorder="1" applyAlignment="1">
      <alignment horizontal="center" vertical="top"/>
    </xf>
    <xf numFmtId="164" fontId="7" fillId="0" borderId="26" xfId="1" applyNumberFormat="1" applyFont="1" applyBorder="1" applyAlignment="1">
      <alignment horizontal="center" vertical="top"/>
    </xf>
    <xf numFmtId="164" fontId="6" fillId="2" borderId="26" xfId="1" applyNumberFormat="1" applyFont="1" applyFill="1" applyBorder="1" applyAlignment="1">
      <alignment horizontal="center" vertical="top"/>
    </xf>
    <xf numFmtId="0" fontId="8" fillId="2" borderId="24" xfId="0" applyFont="1" applyFill="1" applyBorder="1" applyAlignment="1">
      <alignment horizontal="center"/>
    </xf>
    <xf numFmtId="0" fontId="4" fillId="0" borderId="27" xfId="0" applyFont="1" applyBorder="1"/>
    <xf numFmtId="164" fontId="4" fillId="0" borderId="28" xfId="0" applyNumberFormat="1" applyFont="1" applyBorder="1"/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/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28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5" fontId="4" fillId="0" borderId="0" xfId="0" applyNumberFormat="1" applyFont="1"/>
    <xf numFmtId="0" fontId="9" fillId="0" borderId="0" xfId="0" applyFont="1" applyAlignment="1">
      <alignment horizontal="center" wrapText="1" readingOrder="2"/>
    </xf>
    <xf numFmtId="164" fontId="6" fillId="2" borderId="17" xfId="1" applyNumberFormat="1" applyFont="1" applyFill="1" applyBorder="1" applyAlignment="1">
      <alignment horizontal="center" vertical="top"/>
    </xf>
    <xf numFmtId="164" fontId="6" fillId="2" borderId="19" xfId="1" applyNumberFormat="1" applyFont="1" applyFill="1" applyBorder="1" applyAlignment="1">
      <alignment horizontal="center" vertical="top"/>
    </xf>
    <xf numFmtId="164" fontId="6" fillId="2" borderId="20" xfId="1" applyNumberFormat="1" applyFont="1" applyFill="1" applyBorder="1" applyAlignment="1">
      <alignment horizontal="center" vertical="top"/>
    </xf>
    <xf numFmtId="164" fontId="6" fillId="2" borderId="22" xfId="1" applyNumberFormat="1" applyFont="1" applyFill="1" applyBorder="1" applyAlignment="1">
      <alignment horizontal="center" vertical="top"/>
    </xf>
    <xf numFmtId="164" fontId="6" fillId="2" borderId="24" xfId="1" applyNumberFormat="1" applyFont="1" applyFill="1" applyBorder="1" applyAlignment="1">
      <alignment horizontal="center" vertical="top"/>
    </xf>
    <xf numFmtId="164" fontId="6" fillId="2" borderId="25" xfId="1" applyNumberFormat="1" applyFont="1" applyFill="1" applyBorder="1" applyAlignment="1">
      <alignment horizontal="center" vertical="top"/>
    </xf>
    <xf numFmtId="164" fontId="4" fillId="0" borderId="0" xfId="0" applyNumberFormat="1" applyFont="1"/>
    <xf numFmtId="166" fontId="4" fillId="0" borderId="0" xfId="0" applyNumberFormat="1" applyFont="1"/>
    <xf numFmtId="0" fontId="3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164" fontId="10" fillId="0" borderId="0" xfId="0" applyNumberFormat="1" applyFont="1"/>
    <xf numFmtId="0" fontId="6" fillId="2" borderId="23" xfId="1" applyFont="1" applyFill="1" applyBorder="1" applyAlignment="1">
      <alignment horizontal="left" vertical="center" wrapText="1"/>
    </xf>
    <xf numFmtId="164" fontId="7" fillId="0" borderId="22" xfId="1" applyNumberFormat="1" applyFont="1" applyBorder="1" applyAlignment="1">
      <alignment horizontal="center" vertical="center"/>
    </xf>
    <xf numFmtId="164" fontId="7" fillId="0" borderId="26" xfId="1" applyNumberFormat="1" applyFont="1" applyBorder="1" applyAlignment="1">
      <alignment horizontal="center" vertical="center"/>
    </xf>
    <xf numFmtId="164" fontId="7" fillId="0" borderId="24" xfId="1" applyNumberFormat="1" applyFont="1" applyBorder="1" applyAlignment="1">
      <alignment horizontal="center" vertical="center"/>
    </xf>
    <xf numFmtId="164" fontId="7" fillId="0" borderId="23" xfId="1" applyNumberFormat="1" applyFont="1" applyBorder="1" applyAlignment="1">
      <alignment horizontal="center" vertical="center"/>
    </xf>
    <xf numFmtId="164" fontId="7" fillId="2" borderId="25" xfId="1" applyNumberFormat="1" applyFont="1" applyFill="1" applyBorder="1" applyAlignment="1">
      <alignment horizontal="center" vertical="center"/>
    </xf>
    <xf numFmtId="164" fontId="7" fillId="2" borderId="26" xfId="1" applyNumberFormat="1" applyFont="1" applyFill="1" applyBorder="1" applyAlignment="1">
      <alignment horizontal="center" vertical="center"/>
    </xf>
    <xf numFmtId="164" fontId="7" fillId="2" borderId="24" xfId="1" applyNumberFormat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left" vertical="center" wrapText="1"/>
    </xf>
    <xf numFmtId="164" fontId="7" fillId="0" borderId="10" xfId="1" applyNumberFormat="1" applyFont="1" applyBorder="1" applyAlignment="1">
      <alignment horizontal="center" vertical="center"/>
    </xf>
    <xf numFmtId="164" fontId="7" fillId="0" borderId="37" xfId="1" applyNumberFormat="1" applyFont="1" applyBorder="1" applyAlignment="1">
      <alignment horizontal="center" vertical="center"/>
    </xf>
    <xf numFmtId="164" fontId="7" fillId="0" borderId="38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2" borderId="39" xfId="1" applyNumberFormat="1" applyFont="1" applyFill="1" applyBorder="1" applyAlignment="1">
      <alignment horizontal="center" vertical="center"/>
    </xf>
    <xf numFmtId="164" fontId="7" fillId="2" borderId="37" xfId="1" applyNumberFormat="1" applyFont="1" applyFill="1" applyBorder="1" applyAlignment="1">
      <alignment horizontal="center" vertical="center"/>
    </xf>
    <xf numFmtId="164" fontId="7" fillId="2" borderId="38" xfId="1" applyNumberFormat="1" applyFont="1" applyFill="1" applyBorder="1" applyAlignment="1">
      <alignment horizontal="center" vertical="center"/>
    </xf>
    <xf numFmtId="164" fontId="7" fillId="0" borderId="17" xfId="1" applyNumberFormat="1" applyFont="1" applyBorder="1" applyAlignment="1">
      <alignment horizontal="center" vertical="center"/>
    </xf>
    <xf numFmtId="164" fontId="7" fillId="0" borderId="21" xfId="1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164" fontId="7" fillId="0" borderId="18" xfId="1" applyNumberFormat="1" applyFont="1" applyBorder="1" applyAlignment="1">
      <alignment horizontal="center" vertical="center"/>
    </xf>
    <xf numFmtId="164" fontId="7" fillId="2" borderId="20" xfId="1" applyNumberFormat="1" applyFont="1" applyFill="1" applyBorder="1" applyAlignment="1">
      <alignment horizontal="center" vertical="center"/>
    </xf>
    <xf numFmtId="164" fontId="7" fillId="2" borderId="21" xfId="1" applyNumberFormat="1" applyFont="1" applyFill="1" applyBorder="1" applyAlignment="1">
      <alignment horizontal="center" vertical="center"/>
    </xf>
    <xf numFmtId="164" fontId="7" fillId="2" borderId="19" xfId="1" applyNumberFormat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left" vertical="center" wrapText="1"/>
    </xf>
    <xf numFmtId="164" fontId="6" fillId="2" borderId="41" xfId="1" applyNumberFormat="1" applyFont="1" applyFill="1" applyBorder="1" applyAlignment="1">
      <alignment horizontal="center" vertical="center"/>
    </xf>
    <xf numFmtId="164" fontId="6" fillId="2" borderId="42" xfId="1" applyNumberFormat="1" applyFont="1" applyFill="1" applyBorder="1" applyAlignment="1">
      <alignment horizontal="center" vertical="center"/>
    </xf>
    <xf numFmtId="164" fontId="6" fillId="2" borderId="43" xfId="1" applyNumberFormat="1" applyFont="1" applyFill="1" applyBorder="1" applyAlignment="1">
      <alignment horizontal="center" vertical="center"/>
    </xf>
    <xf numFmtId="164" fontId="6" fillId="2" borderId="40" xfId="1" applyNumberFormat="1" applyFont="1" applyFill="1" applyBorder="1" applyAlignment="1">
      <alignment horizontal="center" vertical="center"/>
    </xf>
    <xf numFmtId="164" fontId="6" fillId="2" borderId="44" xfId="1" applyNumberFormat="1" applyFont="1" applyFill="1" applyBorder="1" applyAlignment="1">
      <alignment horizontal="center" vertical="center"/>
    </xf>
    <xf numFmtId="164" fontId="6" fillId="2" borderId="17" xfId="1" applyNumberFormat="1" applyFont="1" applyFill="1" applyBorder="1" applyAlignment="1">
      <alignment horizontal="center" vertical="center"/>
    </xf>
    <xf numFmtId="164" fontId="6" fillId="2" borderId="21" xfId="1" applyNumberFormat="1" applyFont="1" applyFill="1" applyBorder="1" applyAlignment="1">
      <alignment horizontal="center" vertical="center"/>
    </xf>
    <xf numFmtId="164" fontId="6" fillId="2" borderId="19" xfId="1" applyNumberFormat="1" applyFont="1" applyFill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 vertical="center"/>
    </xf>
    <xf numFmtId="164" fontId="6" fillId="2" borderId="20" xfId="1" applyNumberFormat="1" applyFont="1" applyFill="1" applyBorder="1" applyAlignment="1">
      <alignment horizontal="center" vertical="center"/>
    </xf>
    <xf numFmtId="164" fontId="6" fillId="2" borderId="22" xfId="1" applyNumberFormat="1" applyFont="1" applyFill="1" applyBorder="1" applyAlignment="1">
      <alignment horizontal="center" vertical="center"/>
    </xf>
    <xf numFmtId="164" fontId="6" fillId="2" borderId="26" xfId="1" applyNumberFormat="1" applyFont="1" applyFill="1" applyBorder="1" applyAlignment="1">
      <alignment horizontal="center" vertical="center"/>
    </xf>
    <xf numFmtId="164" fontId="6" fillId="2" borderId="24" xfId="1" applyNumberFormat="1" applyFont="1" applyFill="1" applyBorder="1" applyAlignment="1">
      <alignment horizontal="center" vertical="center"/>
    </xf>
    <xf numFmtId="164" fontId="6" fillId="2" borderId="23" xfId="1" applyNumberFormat="1" applyFont="1" applyFill="1" applyBorder="1" applyAlignment="1">
      <alignment horizontal="center" vertical="center"/>
    </xf>
    <xf numFmtId="164" fontId="6" fillId="2" borderId="25" xfId="1" applyNumberFormat="1" applyFont="1" applyFill="1" applyBorder="1" applyAlignment="1">
      <alignment horizontal="center" vertical="center"/>
    </xf>
    <xf numFmtId="167" fontId="4" fillId="0" borderId="0" xfId="0" applyNumberFormat="1" applyFont="1"/>
    <xf numFmtId="0" fontId="10" fillId="0" borderId="0" xfId="0" applyFont="1"/>
    <xf numFmtId="0" fontId="3" fillId="3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5" fillId="3" borderId="0" xfId="1" applyFont="1" applyFill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1" fillId="4" borderId="46" xfId="4" applyFont="1" applyFill="1" applyBorder="1" applyAlignment="1">
      <alignment horizontal="left" wrapText="1"/>
    </xf>
    <xf numFmtId="0" fontId="11" fillId="4" borderId="47" xfId="5" applyFont="1" applyFill="1" applyBorder="1" applyAlignment="1">
      <alignment horizontal="left" wrapText="1"/>
    </xf>
    <xf numFmtId="0" fontId="11" fillId="4" borderId="48" xfId="6" applyFont="1" applyFill="1" applyBorder="1" applyAlignment="1">
      <alignment horizontal="center" wrapText="1"/>
    </xf>
    <xf numFmtId="0" fontId="11" fillId="4" borderId="49" xfId="7" applyFont="1" applyFill="1" applyBorder="1" applyAlignment="1">
      <alignment horizontal="center" wrapText="1"/>
    </xf>
    <xf numFmtId="0" fontId="6" fillId="2" borderId="50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11" fillId="4" borderId="51" xfId="8" applyFont="1" applyFill="1" applyBorder="1" applyAlignment="1">
      <alignment horizontal="left" wrapText="1"/>
    </xf>
    <xf numFmtId="0" fontId="11" fillId="4" borderId="52" xfId="9" applyFont="1" applyFill="1" applyBorder="1" applyAlignment="1">
      <alignment horizontal="left" wrapText="1"/>
    </xf>
    <xf numFmtId="0" fontId="11" fillId="4" borderId="53" xfId="10" applyFont="1" applyFill="1" applyBorder="1" applyAlignment="1">
      <alignment horizontal="center" wrapText="1"/>
    </xf>
    <xf numFmtId="0" fontId="11" fillId="4" borderId="54" xfId="1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left" vertical="center" wrapText="1"/>
    </xf>
    <xf numFmtId="164" fontId="7" fillId="3" borderId="3" xfId="1" applyNumberFormat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11" fillId="4" borderId="48" xfId="12" applyFont="1" applyFill="1" applyBorder="1" applyAlignment="1">
      <alignment horizontal="left" vertical="top" wrapText="1"/>
    </xf>
    <xf numFmtId="0" fontId="11" fillId="4" borderId="55" xfId="13" applyFont="1" applyFill="1" applyBorder="1" applyAlignment="1">
      <alignment horizontal="left" vertical="top" wrapText="1"/>
    </xf>
    <xf numFmtId="164" fontId="12" fillId="0" borderId="48" xfId="14" applyNumberFormat="1" applyFont="1" applyBorder="1" applyAlignment="1">
      <alignment horizontal="right" vertical="top"/>
    </xf>
    <xf numFmtId="0" fontId="6" fillId="2" borderId="24" xfId="1" applyFont="1" applyFill="1" applyBorder="1" applyAlignment="1">
      <alignment horizontal="left" vertical="center" wrapText="1"/>
    </xf>
    <xf numFmtId="164" fontId="7" fillId="3" borderId="22" xfId="1" applyNumberFormat="1" applyFont="1" applyFill="1" applyBorder="1" applyAlignment="1">
      <alignment horizontal="center" vertical="center"/>
    </xf>
    <xf numFmtId="164" fontId="7" fillId="3" borderId="26" xfId="1" applyNumberFormat="1" applyFont="1" applyFill="1" applyBorder="1" applyAlignment="1">
      <alignment horizontal="center" vertical="center"/>
    </xf>
    <xf numFmtId="164" fontId="7" fillId="3" borderId="24" xfId="1" applyNumberFormat="1" applyFont="1" applyFill="1" applyBorder="1" applyAlignment="1">
      <alignment horizontal="center" vertical="center"/>
    </xf>
    <xf numFmtId="0" fontId="11" fillId="4" borderId="53" xfId="15" applyFont="1" applyFill="1" applyBorder="1" applyAlignment="1">
      <alignment horizontal="left" vertical="top" wrapText="1"/>
    </xf>
    <xf numFmtId="0" fontId="11" fillId="4" borderId="56" xfId="16" applyFont="1" applyFill="1" applyBorder="1" applyAlignment="1">
      <alignment horizontal="left" vertical="top" wrapText="1"/>
    </xf>
    <xf numFmtId="0" fontId="6" fillId="2" borderId="19" xfId="1" applyFont="1" applyFill="1" applyBorder="1" applyAlignment="1">
      <alignment horizontal="left" vertical="center" wrapText="1"/>
    </xf>
    <xf numFmtId="164" fontId="7" fillId="3" borderId="10" xfId="1" applyNumberFormat="1" applyFont="1" applyFill="1" applyBorder="1" applyAlignment="1">
      <alignment horizontal="center" vertical="center"/>
    </xf>
    <xf numFmtId="164" fontId="7" fillId="3" borderId="37" xfId="1" applyNumberFormat="1" applyFont="1" applyFill="1" applyBorder="1" applyAlignment="1">
      <alignment horizontal="center" vertical="center"/>
    </xf>
    <xf numFmtId="164" fontId="7" fillId="3" borderId="38" xfId="1" applyNumberFormat="1" applyFont="1" applyFill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 vertical="center"/>
    </xf>
    <xf numFmtId="164" fontId="6" fillId="2" borderId="37" xfId="1" applyNumberFormat="1" applyFont="1" applyFill="1" applyBorder="1" applyAlignment="1">
      <alignment horizontal="center" vertical="center"/>
    </xf>
    <xf numFmtId="164" fontId="6" fillId="2" borderId="38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21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0" fontId="11" fillId="4" borderId="53" xfId="15" applyFont="1" applyFill="1" applyBorder="1" applyAlignment="1">
      <alignment horizontal="left" vertical="top" wrapText="1"/>
    </xf>
    <xf numFmtId="0" fontId="6" fillId="2" borderId="43" xfId="1" applyFont="1" applyFill="1" applyBorder="1" applyAlignment="1">
      <alignment horizontal="left" vertical="center" wrapText="1"/>
    </xf>
    <xf numFmtId="0" fontId="11" fillId="4" borderId="57" xfId="17" applyFont="1" applyFill="1" applyBorder="1" applyAlignment="1">
      <alignment horizontal="left" vertical="top" wrapText="1"/>
    </xf>
    <xf numFmtId="0" fontId="11" fillId="4" borderId="58" xfId="18" applyFont="1" applyFill="1" applyBorder="1" applyAlignment="1">
      <alignment horizontal="left" vertical="top" wrapText="1"/>
    </xf>
    <xf numFmtId="2" fontId="4" fillId="0" borderId="0" xfId="0" applyNumberFormat="1" applyFont="1"/>
    <xf numFmtId="0" fontId="9" fillId="0" borderId="0" xfId="0" applyFont="1" applyAlignment="1">
      <alignment horizontal="right" readingOrder="2"/>
    </xf>
    <xf numFmtId="3" fontId="3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right" vertical="center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3" fontId="6" fillId="5" borderId="45" xfId="0" applyNumberFormat="1" applyFont="1" applyFill="1" applyBorder="1" applyAlignment="1">
      <alignment horizontal="center" vertical="center" wrapText="1"/>
    </xf>
    <xf numFmtId="3" fontId="6" fillId="5" borderId="22" xfId="0" applyNumberFormat="1" applyFont="1" applyFill="1" applyBorder="1" applyAlignment="1">
      <alignment horizontal="center" vertical="center" wrapText="1"/>
    </xf>
    <xf numFmtId="3" fontId="6" fillId="5" borderId="26" xfId="0" applyNumberFormat="1" applyFont="1" applyFill="1" applyBorder="1" applyAlignment="1">
      <alignment horizontal="center" vertical="center" wrapText="1"/>
    </xf>
    <xf numFmtId="3" fontId="6" fillId="5" borderId="50" xfId="0" applyNumberFormat="1" applyFont="1" applyFill="1" applyBorder="1" applyAlignment="1">
      <alignment horizontal="center" vertical="center" wrapText="1"/>
    </xf>
    <xf numFmtId="165" fontId="6" fillId="5" borderId="10" xfId="0" applyNumberFormat="1" applyFont="1" applyFill="1" applyBorder="1" applyAlignment="1">
      <alignment horizontal="center" vertical="center" wrapText="1"/>
    </xf>
    <xf numFmtId="165" fontId="6" fillId="5" borderId="42" xfId="0" applyNumberFormat="1" applyFont="1" applyFill="1" applyBorder="1" applyAlignment="1">
      <alignment horizontal="left" vertical="center" wrapText="1"/>
    </xf>
    <xf numFmtId="1" fontId="6" fillId="6" borderId="42" xfId="0" applyNumberFormat="1" applyFont="1" applyFill="1" applyBorder="1" applyAlignment="1">
      <alignment horizontal="center" vertical="center" wrapText="1"/>
    </xf>
    <xf numFmtId="1" fontId="6" fillId="5" borderId="43" xfId="0" applyNumberFormat="1" applyFont="1" applyFill="1" applyBorder="1" applyAlignment="1">
      <alignment horizontal="center" vertical="center" wrapText="1"/>
    </xf>
    <xf numFmtId="165" fontId="6" fillId="5" borderId="21" xfId="0" applyNumberFormat="1" applyFont="1" applyFill="1" applyBorder="1" applyAlignment="1">
      <alignment horizontal="left" vertical="center" wrapText="1"/>
    </xf>
    <xf numFmtId="1" fontId="6" fillId="6" borderId="21" xfId="0" applyNumberFormat="1" applyFont="1" applyFill="1" applyBorder="1" applyAlignment="1">
      <alignment horizontal="center" vertical="center" wrapText="1"/>
    </xf>
    <xf numFmtId="1" fontId="6" fillId="5" borderId="19" xfId="0" applyNumberFormat="1" applyFont="1" applyFill="1" applyBorder="1" applyAlignment="1">
      <alignment horizontal="center" vertical="center" wrapText="1"/>
    </xf>
    <xf numFmtId="165" fontId="6" fillId="5" borderId="35" xfId="0" applyNumberFormat="1" applyFont="1" applyFill="1" applyBorder="1" applyAlignment="1">
      <alignment horizontal="center" vertical="center" wrapText="1"/>
    </xf>
    <xf numFmtId="165" fontId="6" fillId="5" borderId="26" xfId="0" applyNumberFormat="1" applyFont="1" applyFill="1" applyBorder="1" applyAlignment="1">
      <alignment horizontal="left" vertical="center" wrapText="1"/>
    </xf>
    <xf numFmtId="1" fontId="6" fillId="6" borderId="26" xfId="0" applyNumberFormat="1" applyFont="1" applyFill="1" applyBorder="1" applyAlignment="1">
      <alignment horizontal="center" vertical="center" wrapText="1"/>
    </xf>
    <xf numFmtId="1" fontId="6" fillId="5" borderId="24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165" fontId="6" fillId="5" borderId="6" xfId="0" applyNumberFormat="1" applyFont="1" applyFill="1" applyBorder="1" applyAlignment="1">
      <alignment horizontal="left" vertical="center" wrapText="1"/>
    </xf>
    <xf numFmtId="1" fontId="6" fillId="6" borderId="6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" fontId="6" fillId="5" borderId="6" xfId="0" applyNumberFormat="1" applyFont="1" applyFill="1" applyBorder="1" applyAlignment="1">
      <alignment horizontal="center" vertical="center" wrapText="1"/>
    </xf>
    <xf numFmtId="1" fontId="6" fillId="5" borderId="21" xfId="0" applyNumberFormat="1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2" borderId="59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60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left"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8" fillId="2" borderId="43" xfId="0" applyNumberFormat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 wrapText="1"/>
    </xf>
    <xf numFmtId="0" fontId="6" fillId="2" borderId="61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left" vertical="center" wrapText="1"/>
    </xf>
    <xf numFmtId="164" fontId="4" fillId="0" borderId="21" xfId="0" applyNumberFormat="1" applyFont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6" fillId="2" borderId="62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left" vertical="center" wrapText="1"/>
    </xf>
    <xf numFmtId="164" fontId="4" fillId="0" borderId="26" xfId="0" applyNumberFormat="1" applyFont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7" borderId="6" xfId="0" applyNumberFormat="1" applyFont="1" applyFill="1" applyBorder="1" applyAlignment="1">
      <alignment horizontal="center" vertical="center"/>
    </xf>
    <xf numFmtId="164" fontId="8" fillId="7" borderId="21" xfId="0" applyNumberFormat="1" applyFont="1" applyFill="1" applyBorder="1" applyAlignment="1">
      <alignment horizontal="center" vertical="center"/>
    </xf>
    <xf numFmtId="0" fontId="6" fillId="7" borderId="60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164" fontId="8" fillId="7" borderId="2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/>
    </xf>
    <xf numFmtId="164" fontId="8" fillId="2" borderId="26" xfId="0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left" vertical="top" wrapText="1"/>
    </xf>
    <xf numFmtId="164" fontId="8" fillId="3" borderId="0" xfId="0" applyNumberFormat="1" applyFont="1" applyFill="1"/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5" borderId="60" xfId="0" applyNumberFormat="1" applyFont="1" applyFill="1" applyBorder="1" applyAlignment="1">
      <alignment horizontal="center" vertical="center" wrapText="1"/>
    </xf>
    <xf numFmtId="1" fontId="6" fillId="5" borderId="62" xfId="0" applyNumberFormat="1" applyFont="1" applyFill="1" applyBorder="1" applyAlignment="1">
      <alignment horizontal="center" vertical="center" wrapText="1"/>
    </xf>
    <xf numFmtId="1" fontId="6" fillId="5" borderId="22" xfId="0" applyNumberFormat="1" applyFont="1" applyFill="1" applyBorder="1" applyAlignment="1">
      <alignment horizontal="center" vertical="center" wrapText="1"/>
    </xf>
    <xf numFmtId="1" fontId="6" fillId="5" borderId="63" xfId="0" applyNumberFormat="1" applyFont="1" applyFill="1" applyBorder="1" applyAlignment="1">
      <alignment horizontal="center" vertical="center" readingOrder="1"/>
    </xf>
    <xf numFmtId="1" fontId="7" fillId="0" borderId="41" xfId="0" applyNumberFormat="1" applyFont="1" applyBorder="1" applyAlignment="1">
      <alignment horizontal="center" vertical="center" wrapText="1"/>
    </xf>
    <xf numFmtId="1" fontId="7" fillId="0" borderId="42" xfId="0" applyNumberFormat="1" applyFont="1" applyBorder="1" applyAlignment="1">
      <alignment horizontal="center" vertical="center" wrapText="1"/>
    </xf>
    <xf numFmtId="1" fontId="7" fillId="0" borderId="43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5" borderId="64" xfId="0" applyNumberFormat="1" applyFont="1" applyFill="1" applyBorder="1" applyAlignment="1">
      <alignment horizontal="center" vertical="center" readingOrder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21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1" fontId="6" fillId="5" borderId="65" xfId="0" applyNumberFormat="1" applyFont="1" applyFill="1" applyBorder="1" applyAlignment="1">
      <alignment horizontal="center" vertical="center" readingOrder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6" fillId="5" borderId="59" xfId="0" applyNumberFormat="1" applyFont="1" applyFill="1" applyBorder="1" applyAlignment="1">
      <alignment horizontal="center" vertical="center" wrapText="1"/>
    </xf>
    <xf numFmtId="1" fontId="8" fillId="2" borderId="66" xfId="0" applyNumberFormat="1" applyFont="1" applyFill="1" applyBorder="1" applyAlignment="1">
      <alignment horizontal="center" vertical="center"/>
    </xf>
    <xf numFmtId="1" fontId="8" fillId="2" borderId="67" xfId="0" applyNumberFormat="1" applyFont="1" applyFill="1" applyBorder="1" applyAlignment="1">
      <alignment horizontal="center" vertical="center"/>
    </xf>
    <xf numFmtId="1" fontId="8" fillId="2" borderId="68" xfId="0" applyNumberFormat="1" applyFont="1" applyFill="1" applyBorder="1" applyAlignment="1">
      <alignment horizontal="center" vertical="center"/>
    </xf>
    <xf numFmtId="1" fontId="8" fillId="2" borderId="22" xfId="0" applyNumberFormat="1" applyFont="1" applyFill="1" applyBorder="1" applyAlignment="1">
      <alignment horizontal="center" vertical="center"/>
    </xf>
    <xf numFmtId="1" fontId="8" fillId="2" borderId="26" xfId="0" applyNumberFormat="1" applyFont="1" applyFill="1" applyBorder="1" applyAlignment="1">
      <alignment horizontal="center" vertical="center"/>
    </xf>
    <xf numFmtId="1" fontId="8" fillId="2" borderId="24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6" fillId="5" borderId="66" xfId="0" applyNumberFormat="1" applyFont="1" applyFill="1" applyBorder="1" applyAlignment="1">
      <alignment horizontal="center" vertical="center" wrapText="1"/>
    </xf>
    <xf numFmtId="1" fontId="6" fillId="5" borderId="67" xfId="0" applyNumberFormat="1" applyFont="1" applyFill="1" applyBorder="1" applyAlignment="1">
      <alignment horizontal="center" vertical="center" wrapText="1"/>
    </xf>
    <xf numFmtId="1" fontId="6" fillId="5" borderId="69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8" fillId="3" borderId="0" xfId="0" applyFont="1" applyFill="1"/>
    <xf numFmtId="0" fontId="12" fillId="0" borderId="0" xfId="19" applyFont="1" applyAlignment="1">
      <alignment horizontal="left" vertical="top" wrapText="1"/>
    </xf>
    <xf numFmtId="0" fontId="12" fillId="0" borderId="0" xfId="20" applyFont="1" applyAlignment="1">
      <alignment horizontal="left" vertical="top" wrapText="1"/>
    </xf>
    <xf numFmtId="0" fontId="12" fillId="0" borderId="0" xfId="21" applyFont="1" applyAlignment="1">
      <alignment horizontal="left" vertical="top" wrapText="1"/>
    </xf>
    <xf numFmtId="0" fontId="11" fillId="0" borderId="0" xfId="22" applyFont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165" fontId="6" fillId="8" borderId="1" xfId="0" applyNumberFormat="1" applyFont="1" applyFill="1" applyBorder="1" applyAlignment="1">
      <alignment horizontal="center" vertical="center" wrapText="1"/>
    </xf>
    <xf numFmtId="165" fontId="6" fillId="8" borderId="2" xfId="0" applyNumberFormat="1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 wrapText="1"/>
    </xf>
    <xf numFmtId="1" fontId="6" fillId="5" borderId="8" xfId="0" applyNumberFormat="1" applyFont="1" applyFill="1" applyBorder="1" applyAlignment="1">
      <alignment horizontal="center" vertical="center" wrapText="1"/>
    </xf>
    <xf numFmtId="1" fontId="6" fillId="5" borderId="9" xfId="0" applyNumberFormat="1" applyFont="1" applyFill="1" applyBorder="1" applyAlignment="1">
      <alignment horizontal="center" vertical="center" wrapText="1"/>
    </xf>
    <xf numFmtId="165" fontId="6" fillId="8" borderId="10" xfId="0" applyNumberFormat="1" applyFont="1" applyFill="1" applyBorder="1" applyAlignment="1">
      <alignment horizontal="center" vertical="center" wrapText="1"/>
    </xf>
    <xf numFmtId="165" fontId="6" fillId="8" borderId="11" xfId="0" applyNumberFormat="1" applyFont="1" applyFill="1" applyBorder="1" applyAlignment="1">
      <alignment horizontal="center" vertical="center" wrapText="1"/>
    </xf>
    <xf numFmtId="1" fontId="6" fillId="5" borderId="12" xfId="0" applyNumberFormat="1" applyFont="1" applyFill="1" applyBorder="1" applyAlignment="1">
      <alignment horizontal="center" vertical="center" wrapText="1"/>
    </xf>
    <xf numFmtId="1" fontId="6" fillId="5" borderId="15" xfId="0" applyNumberFormat="1" applyFont="1" applyFill="1" applyBorder="1" applyAlignment="1">
      <alignment horizontal="center" vertical="center" wrapText="1"/>
    </xf>
    <xf numFmtId="1" fontId="6" fillId="5" borderId="13" xfId="0" applyNumberFormat="1" applyFont="1" applyFill="1" applyBorder="1" applyAlignment="1">
      <alignment horizontal="center" vertical="center" wrapText="1"/>
    </xf>
    <xf numFmtId="1" fontId="6" fillId="5" borderId="14" xfId="0" applyNumberFormat="1" applyFont="1" applyFill="1" applyBorder="1" applyAlignment="1">
      <alignment horizontal="center" vertical="center" wrapText="1"/>
    </xf>
    <xf numFmtId="1" fontId="6" fillId="5" borderId="36" xfId="0" applyNumberFormat="1" applyFont="1" applyFill="1" applyBorder="1" applyAlignment="1">
      <alignment horizontal="center" vertical="center" wrapText="1"/>
    </xf>
    <xf numFmtId="165" fontId="6" fillId="8" borderId="16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165" fontId="6" fillId="8" borderId="35" xfId="0" applyNumberFormat="1" applyFont="1" applyFill="1" applyBorder="1" applyAlignment="1">
      <alignment horizontal="center" vertical="center" wrapText="1"/>
    </xf>
    <xf numFmtId="165" fontId="6" fillId="8" borderId="23" xfId="0" applyNumberFormat="1" applyFont="1" applyFill="1" applyBorder="1" applyAlignment="1">
      <alignment horizontal="center" vertical="center" wrapText="1"/>
    </xf>
    <xf numFmtId="1" fontId="7" fillId="3" borderId="22" xfId="0" applyNumberFormat="1" applyFont="1" applyFill="1" applyBorder="1" applyAlignment="1">
      <alignment horizontal="center" vertical="center" wrapText="1"/>
    </xf>
    <xf numFmtId="1" fontId="7" fillId="3" borderId="26" xfId="0" applyNumberFormat="1" applyFont="1" applyFill="1" applyBorder="1" applyAlignment="1">
      <alignment horizontal="center" vertical="center" wrapText="1"/>
    </xf>
    <xf numFmtId="1" fontId="7" fillId="3" borderId="24" xfId="0" applyNumberFormat="1" applyFont="1" applyFill="1" applyBorder="1" applyAlignment="1">
      <alignment horizontal="center" vertical="center" wrapText="1"/>
    </xf>
    <xf numFmtId="1" fontId="7" fillId="3" borderId="25" xfId="0" applyNumberFormat="1" applyFont="1" applyFill="1" applyBorder="1" applyAlignment="1">
      <alignment horizontal="center" vertical="center" wrapText="1"/>
    </xf>
    <xf numFmtId="1" fontId="7" fillId="3" borderId="23" xfId="0" applyNumberFormat="1" applyFont="1" applyFill="1" applyBorder="1" applyAlignment="1">
      <alignment horizontal="center" vertical="center" wrapText="1"/>
    </xf>
    <xf numFmtId="1" fontId="6" fillId="2" borderId="22" xfId="0" applyNumberFormat="1" applyFont="1" applyFill="1" applyBorder="1" applyAlignment="1">
      <alignment horizontal="center" vertical="center" wrapText="1"/>
    </xf>
    <xf numFmtId="1" fontId="6" fillId="2" borderId="26" xfId="0" applyNumberFormat="1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 wrapText="1"/>
    </xf>
    <xf numFmtId="165" fontId="6" fillId="8" borderId="18" xfId="0" applyNumberFormat="1" applyFont="1" applyFill="1" applyBorder="1" applyAlignment="1">
      <alignment horizontal="center" vertical="center" wrapText="1"/>
    </xf>
    <xf numFmtId="1" fontId="7" fillId="3" borderId="17" xfId="0" applyNumberFormat="1" applyFont="1" applyFill="1" applyBorder="1" applyAlignment="1">
      <alignment horizontal="center" vertical="center" wrapText="1"/>
    </xf>
    <xf numFmtId="1" fontId="7" fillId="3" borderId="21" xfId="0" applyNumberFormat="1" applyFont="1" applyFill="1" applyBorder="1" applyAlignment="1">
      <alignment horizontal="center" vertical="center" wrapText="1"/>
    </xf>
    <xf numFmtId="1" fontId="7" fillId="3" borderId="19" xfId="0" applyNumberFormat="1" applyFont="1" applyFill="1" applyBorder="1" applyAlignment="1">
      <alignment horizontal="center" vertical="center" wrapText="1"/>
    </xf>
    <xf numFmtId="1" fontId="7" fillId="3" borderId="20" xfId="0" applyNumberFormat="1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65" fontId="6" fillId="8" borderId="40" xfId="0" applyNumberFormat="1" applyFont="1" applyFill="1" applyBorder="1" applyAlignment="1">
      <alignment horizontal="center" vertical="center" wrapText="1"/>
    </xf>
    <xf numFmtId="1" fontId="7" fillId="3" borderId="41" xfId="0" applyNumberFormat="1" applyFont="1" applyFill="1" applyBorder="1" applyAlignment="1">
      <alignment horizontal="center" vertical="center" wrapText="1"/>
    </xf>
    <xf numFmtId="1" fontId="7" fillId="3" borderId="42" xfId="0" applyNumberFormat="1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center" vertical="center" wrapText="1"/>
    </xf>
    <xf numFmtId="1" fontId="7" fillId="3" borderId="44" xfId="0" applyNumberFormat="1" applyFont="1" applyFill="1" applyBorder="1" applyAlignment="1">
      <alignment horizontal="center" vertical="center" wrapText="1"/>
    </xf>
    <xf numFmtId="1" fontId="7" fillId="3" borderId="40" xfId="0" applyNumberFormat="1" applyFont="1" applyFill="1" applyBorder="1" applyAlignment="1">
      <alignment horizontal="center" vertical="center" wrapText="1"/>
    </xf>
    <xf numFmtId="1" fontId="6" fillId="2" borderId="41" xfId="0" applyNumberFormat="1" applyFont="1" applyFill="1" applyBorder="1" applyAlignment="1">
      <alignment horizontal="center" vertical="center" wrapText="1"/>
    </xf>
    <xf numFmtId="1" fontId="6" fillId="2" borderId="42" xfId="0" applyNumberFormat="1" applyFont="1" applyFill="1" applyBorder="1" applyAlignment="1">
      <alignment horizontal="center" vertical="center" wrapText="1"/>
    </xf>
    <xf numFmtId="1" fontId="6" fillId="2" borderId="43" xfId="0" applyNumberFormat="1" applyFont="1" applyFill="1" applyBorder="1" applyAlignment="1">
      <alignment horizontal="center" vertical="center" wrapText="1"/>
    </xf>
    <xf numFmtId="165" fontId="6" fillId="8" borderId="36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1" fontId="7" fillId="3" borderId="14" xfId="0" applyNumberFormat="1" applyFont="1" applyFill="1" applyBorder="1" applyAlignment="1">
      <alignment horizontal="center" vertical="center" wrapText="1"/>
    </xf>
    <xf numFmtId="1" fontId="7" fillId="3" borderId="36" xfId="0" applyNumberFormat="1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1" fontId="6" fillId="2" borderId="44" xfId="0" applyNumberFormat="1" applyFont="1" applyFill="1" applyBorder="1" applyAlignment="1">
      <alignment horizontal="center" vertical="center" wrapText="1"/>
    </xf>
    <xf numFmtId="1" fontId="6" fillId="2" borderId="40" xfId="0" applyNumberFormat="1" applyFont="1" applyFill="1" applyBorder="1" applyAlignment="1">
      <alignment horizontal="center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9" borderId="7" xfId="0" applyNumberFormat="1" applyFont="1" applyFill="1" applyBorder="1" applyAlignment="1">
      <alignment horizontal="center" vertical="center" wrapText="1"/>
    </xf>
    <xf numFmtId="1" fontId="6" fillId="10" borderId="3" xfId="0" applyNumberFormat="1" applyFont="1" applyFill="1" applyBorder="1" applyAlignment="1">
      <alignment horizontal="center" vertical="center" wrapText="1"/>
    </xf>
    <xf numFmtId="1" fontId="6" fillId="10" borderId="6" xfId="0" applyNumberFormat="1" applyFont="1" applyFill="1" applyBorder="1" applyAlignment="1">
      <alignment horizontal="center" vertical="center" wrapText="1"/>
    </xf>
    <xf numFmtId="1" fontId="6" fillId="10" borderId="4" xfId="0" applyNumberFormat="1" applyFont="1" applyFill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65" fontId="6" fillId="9" borderId="71" xfId="0" applyNumberFormat="1" applyFont="1" applyFill="1" applyBorder="1" applyAlignment="1">
      <alignment horizontal="center" vertical="center" wrapText="1"/>
    </xf>
    <xf numFmtId="1" fontId="6" fillId="10" borderId="22" xfId="0" applyNumberFormat="1" applyFont="1" applyFill="1" applyBorder="1" applyAlignment="1">
      <alignment horizontal="center" vertical="center" wrapText="1"/>
    </xf>
    <xf numFmtId="1" fontId="6" fillId="10" borderId="26" xfId="0" applyNumberFormat="1" applyFont="1" applyFill="1" applyBorder="1" applyAlignment="1">
      <alignment horizontal="center" vertical="center" wrapText="1"/>
    </xf>
    <xf numFmtId="1" fontId="6" fillId="10" borderId="24" xfId="0" applyNumberFormat="1" applyFont="1" applyFill="1" applyBorder="1" applyAlignment="1">
      <alignment horizontal="center" vertical="center" wrapText="1"/>
    </xf>
    <xf numFmtId="1" fontId="6" fillId="5" borderId="25" xfId="0" applyNumberFormat="1" applyFont="1" applyFill="1" applyBorder="1" applyAlignment="1">
      <alignment horizontal="center" vertical="center" wrapText="1"/>
    </xf>
    <xf numFmtId="1" fontId="6" fillId="9" borderId="72" xfId="0" applyNumberFormat="1" applyFont="1" applyFill="1" applyBorder="1" applyAlignment="1">
      <alignment horizontal="center" vertical="center" wrapText="1"/>
    </xf>
    <xf numFmtId="1" fontId="6" fillId="9" borderId="73" xfId="0" applyNumberFormat="1" applyFont="1" applyFill="1" applyBorder="1" applyAlignment="1">
      <alignment horizontal="center" vertical="center" wrapText="1"/>
    </xf>
    <xf numFmtId="1" fontId="6" fillId="9" borderId="74" xfId="0" applyNumberFormat="1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8" borderId="75" xfId="0" applyNumberFormat="1" applyFont="1" applyFill="1" applyBorder="1" applyAlignment="1">
      <alignment horizontal="center" vertical="center" wrapText="1"/>
    </xf>
    <xf numFmtId="1" fontId="6" fillId="2" borderId="66" xfId="0" applyNumberFormat="1" applyFont="1" applyFill="1" applyBorder="1" applyAlignment="1">
      <alignment horizontal="center" vertical="center" wrapText="1"/>
    </xf>
    <xf numFmtId="1" fontId="6" fillId="2" borderId="67" xfId="0" applyNumberFormat="1" applyFont="1" applyFill="1" applyBorder="1" applyAlignment="1">
      <alignment horizontal="center" vertical="center" wrapText="1"/>
    </xf>
    <xf numFmtId="1" fontId="6" fillId="2" borderId="68" xfId="0" applyNumberFormat="1" applyFont="1" applyFill="1" applyBorder="1" applyAlignment="1">
      <alignment horizontal="center" vertical="center" wrapText="1"/>
    </xf>
    <xf numFmtId="1" fontId="6" fillId="2" borderId="76" xfId="0" applyNumberFormat="1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1" fontId="6" fillId="9" borderId="45" xfId="0" applyNumberFormat="1" applyFont="1" applyFill="1" applyBorder="1" applyAlignment="1">
      <alignment horizontal="center" vertical="center" wrapText="1"/>
    </xf>
    <xf numFmtId="1" fontId="6" fillId="9" borderId="7" xfId="0" applyNumberFormat="1" applyFont="1" applyFill="1" applyBorder="1" applyAlignment="1">
      <alignment horizontal="center" vertical="center" wrapText="1"/>
    </xf>
    <xf numFmtId="1" fontId="6" fillId="9" borderId="8" xfId="0" applyNumberFormat="1" applyFont="1" applyFill="1" applyBorder="1" applyAlignment="1">
      <alignment horizontal="center" vertical="center" wrapText="1"/>
    </xf>
    <xf numFmtId="1" fontId="6" fillId="9" borderId="9" xfId="0" applyNumberFormat="1" applyFont="1" applyFill="1" applyBorder="1" applyAlignment="1">
      <alignment horizontal="center" vertical="center" wrapText="1"/>
    </xf>
    <xf numFmtId="1" fontId="6" fillId="8" borderId="7" xfId="0" applyNumberFormat="1" applyFont="1" applyFill="1" applyBorder="1" applyAlignment="1">
      <alignment horizontal="center" vertical="center" wrapText="1"/>
    </xf>
    <xf numFmtId="1" fontId="6" fillId="8" borderId="8" xfId="0" applyNumberFormat="1" applyFont="1" applyFill="1" applyBorder="1" applyAlignment="1">
      <alignment horizontal="center" vertical="center" wrapText="1"/>
    </xf>
    <xf numFmtId="1" fontId="6" fillId="8" borderId="9" xfId="0" applyNumberFormat="1" applyFont="1" applyFill="1" applyBorder="1" applyAlignment="1">
      <alignment horizontal="center" vertical="center" wrapText="1"/>
    </xf>
    <xf numFmtId="1" fontId="6" fillId="9" borderId="77" xfId="0" applyNumberFormat="1" applyFont="1" applyFill="1" applyBorder="1" applyAlignment="1">
      <alignment horizontal="center" vertical="center" wrapText="1"/>
    </xf>
    <xf numFmtId="1" fontId="6" fillId="9" borderId="16" xfId="0" applyNumberFormat="1" applyFont="1" applyFill="1" applyBorder="1" applyAlignment="1">
      <alignment horizontal="center" vertical="center" wrapText="1"/>
    </xf>
    <xf numFmtId="1" fontId="6" fillId="9" borderId="5" xfId="0" applyNumberFormat="1" applyFont="1" applyFill="1" applyBorder="1" applyAlignment="1">
      <alignment horizontal="center" vertical="center" wrapText="1"/>
    </xf>
    <xf numFmtId="1" fontId="6" fillId="9" borderId="10" xfId="0" applyNumberFormat="1" applyFont="1" applyFill="1" applyBorder="1" applyAlignment="1">
      <alignment horizontal="center" vertical="center" wrapText="1"/>
    </xf>
    <xf numFmtId="1" fontId="6" fillId="9" borderId="38" xfId="0" applyNumberFormat="1" applyFont="1" applyFill="1" applyBorder="1" applyAlignment="1">
      <alignment horizontal="center" vertical="center" wrapText="1"/>
    </xf>
    <xf numFmtId="1" fontId="6" fillId="9" borderId="12" xfId="0" applyNumberFormat="1" applyFont="1" applyFill="1" applyBorder="1" applyAlignment="1">
      <alignment horizontal="center" vertical="center" wrapText="1"/>
    </xf>
    <xf numFmtId="1" fontId="6" fillId="9" borderId="15" xfId="0" applyNumberFormat="1" applyFont="1" applyFill="1" applyBorder="1" applyAlignment="1">
      <alignment horizontal="center" vertical="center" wrapText="1"/>
    </xf>
    <xf numFmtId="1" fontId="6" fillId="9" borderId="13" xfId="0" applyNumberFormat="1" applyFont="1" applyFill="1" applyBorder="1" applyAlignment="1">
      <alignment horizontal="center" vertical="center" wrapText="1"/>
    </xf>
    <xf numFmtId="1" fontId="6" fillId="8" borderId="12" xfId="0" applyNumberFormat="1" applyFont="1" applyFill="1" applyBorder="1" applyAlignment="1">
      <alignment horizontal="center" vertical="center" wrapText="1"/>
    </xf>
    <xf numFmtId="1" fontId="6" fillId="8" borderId="15" xfId="0" applyNumberFormat="1" applyFont="1" applyFill="1" applyBorder="1" applyAlignment="1">
      <alignment horizontal="center" vertical="center" wrapText="1"/>
    </xf>
    <xf numFmtId="1" fontId="6" fillId="8" borderId="13" xfId="0" applyNumberFormat="1" applyFont="1" applyFill="1" applyBorder="1" applyAlignment="1">
      <alignment horizontal="center" vertical="center" wrapText="1"/>
    </xf>
    <xf numFmtId="1" fontId="6" fillId="9" borderId="41" xfId="0" applyNumberFormat="1" applyFont="1" applyFill="1" applyBorder="1" applyAlignment="1">
      <alignment horizontal="center" vertical="center" wrapText="1"/>
    </xf>
    <xf numFmtId="1" fontId="6" fillId="9" borderId="42" xfId="0" applyNumberFormat="1" applyFont="1" applyFill="1" applyBorder="1" applyAlignment="1">
      <alignment horizontal="center" vertical="center" wrapText="1"/>
    </xf>
    <xf numFmtId="1" fontId="6" fillId="9" borderId="21" xfId="0" applyNumberFormat="1" applyFont="1" applyFill="1" applyBorder="1" applyAlignment="1">
      <alignment horizontal="center" vertical="center" wrapText="1"/>
    </xf>
    <xf numFmtId="1" fontId="6" fillId="9" borderId="19" xfId="0" applyNumberFormat="1" applyFont="1" applyFill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6" fillId="9" borderId="12" xfId="0" applyNumberFormat="1" applyFont="1" applyFill="1" applyBorder="1" applyAlignment="1">
      <alignment horizontal="center" vertical="center" wrapText="1"/>
    </xf>
    <xf numFmtId="1" fontId="6" fillId="9" borderId="35" xfId="0" applyNumberFormat="1" applyFont="1" applyFill="1" applyBorder="1" applyAlignment="1">
      <alignment horizontal="center" vertical="center" wrapText="1"/>
    </xf>
    <xf numFmtId="1" fontId="6" fillId="9" borderId="24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horizontal="center" vertical="center" wrapText="1"/>
    </xf>
    <xf numFmtId="1" fontId="7" fillId="0" borderId="24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1" fontId="7" fillId="0" borderId="25" xfId="0" applyNumberFormat="1" applyFont="1" applyBorder="1" applyAlignment="1">
      <alignment horizontal="center" vertical="center" wrapText="1"/>
    </xf>
    <xf numFmtId="1" fontId="6" fillId="8" borderId="10" xfId="0" applyNumberFormat="1" applyFont="1" applyFill="1" applyBorder="1" applyAlignment="1">
      <alignment horizontal="center" vertical="center" wrapText="1"/>
    </xf>
    <xf numFmtId="1" fontId="6" fillId="8" borderId="43" xfId="0" applyNumberFormat="1" applyFont="1" applyFill="1" applyBorder="1" applyAlignment="1">
      <alignment horizontal="center" vertical="center" wrapText="1"/>
    </xf>
    <xf numFmtId="1" fontId="6" fillId="8" borderId="12" xfId="0" applyNumberFormat="1" applyFont="1" applyFill="1" applyBorder="1" applyAlignment="1">
      <alignment horizontal="center" vertical="center" wrapText="1"/>
    </xf>
    <xf numFmtId="1" fontId="6" fillId="8" borderId="21" xfId="0" applyNumberFormat="1" applyFont="1" applyFill="1" applyBorder="1" applyAlignment="1">
      <alignment horizontal="center" vertical="center" wrapText="1"/>
    </xf>
    <xf numFmtId="1" fontId="6" fillId="8" borderId="19" xfId="0" applyNumberFormat="1" applyFont="1" applyFill="1" applyBorder="1" applyAlignment="1">
      <alignment horizontal="center" vertical="center" wrapText="1"/>
    </xf>
    <xf numFmtId="1" fontId="6" fillId="8" borderId="35" xfId="0" applyNumberFormat="1" applyFont="1" applyFill="1" applyBorder="1" applyAlignment="1">
      <alignment horizontal="center" vertical="center" wrapText="1"/>
    </xf>
    <xf numFmtId="1" fontId="6" fillId="8" borderId="24" xfId="0" applyNumberFormat="1" applyFont="1" applyFill="1" applyBorder="1" applyAlignment="1">
      <alignment horizontal="center" vertical="center" wrapText="1"/>
    </xf>
    <xf numFmtId="1" fontId="6" fillId="8" borderId="4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0" fontId="11" fillId="4" borderId="55" xfId="23" applyFont="1" applyFill="1" applyBorder="1" applyAlignment="1">
      <alignment horizontal="center" wrapText="1"/>
    </xf>
    <xf numFmtId="1" fontId="6" fillId="9" borderId="27" xfId="0" applyNumberFormat="1" applyFont="1" applyFill="1" applyBorder="1" applyAlignment="1">
      <alignment horizontal="center" vertical="center" wrapText="1"/>
    </xf>
    <xf numFmtId="0" fontId="11" fillId="4" borderId="56" xfId="24" applyFont="1" applyFill="1" applyBorder="1" applyAlignment="1">
      <alignment horizontal="center" wrapText="1"/>
    </xf>
    <xf numFmtId="1" fontId="6" fillId="9" borderId="30" xfId="0" applyNumberFormat="1" applyFont="1" applyFill="1" applyBorder="1" applyAlignment="1">
      <alignment horizontal="center" vertical="center" wrapText="1"/>
    </xf>
    <xf numFmtId="1" fontId="6" fillId="9" borderId="14" xfId="0" applyNumberFormat="1" applyFont="1" applyFill="1" applyBorder="1" applyAlignment="1">
      <alignment horizontal="center" vertical="center" wrapText="1"/>
    </xf>
    <xf numFmtId="1" fontId="6" fillId="9" borderId="36" xfId="0" applyNumberFormat="1" applyFont="1" applyFill="1" applyBorder="1" applyAlignment="1">
      <alignment horizontal="center" vertical="center" wrapText="1"/>
    </xf>
    <xf numFmtId="0" fontId="11" fillId="4" borderId="78" xfId="25" applyFont="1" applyFill="1" applyBorder="1" applyAlignment="1">
      <alignment horizontal="left" wrapText="1"/>
    </xf>
    <xf numFmtId="0" fontId="11" fillId="4" borderId="79" xfId="26" applyFont="1" applyFill="1" applyBorder="1" applyAlignment="1">
      <alignment horizontal="left" wrapText="1"/>
    </xf>
    <xf numFmtId="0" fontId="11" fillId="4" borderId="57" xfId="27" applyFont="1" applyFill="1" applyBorder="1" applyAlignment="1">
      <alignment horizontal="center" wrapText="1"/>
    </xf>
    <xf numFmtId="0" fontId="11" fillId="4" borderId="80" xfId="28" applyFont="1" applyFill="1" applyBorder="1" applyAlignment="1">
      <alignment horizontal="center" wrapText="1"/>
    </xf>
    <xf numFmtId="0" fontId="11" fillId="4" borderId="58" xfId="29" applyFont="1" applyFill="1" applyBorder="1" applyAlignment="1">
      <alignment horizontal="center" wrapText="1"/>
    </xf>
    <xf numFmtId="1" fontId="6" fillId="9" borderId="16" xfId="0" applyNumberFormat="1" applyFont="1" applyFill="1" applyBorder="1" applyAlignment="1">
      <alignment horizontal="center" vertical="center" wrapText="1"/>
    </xf>
    <xf numFmtId="1" fontId="6" fillId="9" borderId="23" xfId="0" applyNumberFormat="1" applyFont="1" applyFill="1" applyBorder="1" applyAlignment="1">
      <alignment horizontal="center" vertical="center" wrapText="1"/>
    </xf>
    <xf numFmtId="1" fontId="6" fillId="9" borderId="18" xfId="0" applyNumberFormat="1" applyFont="1" applyFill="1" applyBorder="1" applyAlignment="1">
      <alignment horizontal="center" vertical="center" wrapText="1"/>
    </xf>
    <xf numFmtId="1" fontId="6" fillId="8" borderId="18" xfId="0" applyNumberFormat="1" applyFont="1" applyFill="1" applyBorder="1" applyAlignment="1">
      <alignment horizontal="center" vertical="center" wrapText="1"/>
    </xf>
    <xf numFmtId="1" fontId="6" fillId="8" borderId="23" xfId="0" applyNumberFormat="1" applyFont="1" applyFill="1" applyBorder="1" applyAlignment="1">
      <alignment horizontal="center" vertical="center" wrapText="1"/>
    </xf>
    <xf numFmtId="0" fontId="11" fillId="4" borderId="81" xfId="30" applyFont="1" applyFill="1" applyBorder="1" applyAlignment="1">
      <alignment horizontal="left" wrapText="1"/>
    </xf>
    <xf numFmtId="3" fontId="6" fillId="9" borderId="1" xfId="0" applyNumberFormat="1" applyFont="1" applyFill="1" applyBorder="1" applyAlignment="1">
      <alignment horizontal="center" vertical="center" wrapText="1"/>
    </xf>
    <xf numFmtId="3" fontId="6" fillId="9" borderId="27" xfId="0" applyNumberFormat="1" applyFont="1" applyFill="1" applyBorder="1" applyAlignment="1">
      <alignment horizontal="center" vertical="center" wrapText="1"/>
    </xf>
    <xf numFmtId="1" fontId="6" fillId="8" borderId="16" xfId="0" applyNumberFormat="1" applyFont="1" applyFill="1" applyBorder="1" applyAlignment="1">
      <alignment horizontal="center" vertical="center" wrapText="1"/>
    </xf>
    <xf numFmtId="0" fontId="11" fillId="4" borderId="0" xfId="31" applyFont="1" applyFill="1" applyAlignment="1">
      <alignment horizontal="left" wrapText="1"/>
    </xf>
    <xf numFmtId="3" fontId="6" fillId="9" borderId="10" xfId="0" applyNumberFormat="1" applyFont="1" applyFill="1" applyBorder="1" applyAlignment="1">
      <alignment horizontal="center" vertical="center" wrapText="1"/>
    </xf>
    <xf numFmtId="3" fontId="6" fillId="9" borderId="30" xfId="0" applyNumberFormat="1" applyFont="1" applyFill="1" applyBorder="1" applyAlignment="1">
      <alignment horizontal="center" vertical="center" wrapText="1"/>
    </xf>
    <xf numFmtId="0" fontId="11" fillId="4" borderId="82" xfId="32" applyFont="1" applyFill="1" applyBorder="1" applyAlignment="1">
      <alignment horizontal="left" wrapText="1"/>
    </xf>
    <xf numFmtId="3" fontId="6" fillId="9" borderId="16" xfId="0" applyNumberFormat="1" applyFont="1" applyFill="1" applyBorder="1" applyAlignment="1">
      <alignment horizontal="left" vertical="center" wrapText="1"/>
    </xf>
    <xf numFmtId="0" fontId="11" fillId="4" borderId="49" xfId="33" applyFont="1" applyFill="1" applyBorder="1" applyAlignment="1">
      <alignment horizontal="left" vertical="top" wrapText="1"/>
    </xf>
    <xf numFmtId="3" fontId="6" fillId="9" borderId="18" xfId="0" applyNumberFormat="1" applyFont="1" applyFill="1" applyBorder="1" applyAlignment="1">
      <alignment horizontal="left" vertical="center" wrapText="1"/>
    </xf>
    <xf numFmtId="0" fontId="11" fillId="4" borderId="54" xfId="34" applyFont="1" applyFill="1" applyBorder="1" applyAlignment="1">
      <alignment horizontal="left" vertical="top" wrapText="1"/>
    </xf>
    <xf numFmtId="3" fontId="6" fillId="9" borderId="35" xfId="0" applyNumberFormat="1" applyFont="1" applyFill="1" applyBorder="1" applyAlignment="1">
      <alignment horizontal="center" vertical="center" wrapText="1"/>
    </xf>
    <xf numFmtId="3" fontId="6" fillId="9" borderId="23" xfId="0" applyNumberFormat="1" applyFont="1" applyFill="1" applyBorder="1" applyAlignment="1">
      <alignment horizontal="left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3" fontId="6" fillId="8" borderId="16" xfId="0" applyNumberFormat="1" applyFont="1" applyFill="1" applyBorder="1" applyAlignment="1">
      <alignment horizontal="left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3" fontId="6" fillId="8" borderId="10" xfId="0" applyNumberFormat="1" applyFont="1" applyFill="1" applyBorder="1" applyAlignment="1">
      <alignment horizontal="center" vertical="center" wrapText="1"/>
    </xf>
    <xf numFmtId="3" fontId="6" fillId="8" borderId="18" xfId="0" applyNumberFormat="1" applyFont="1" applyFill="1" applyBorder="1" applyAlignment="1">
      <alignment horizontal="left" vertical="center" wrapText="1"/>
    </xf>
    <xf numFmtId="3" fontId="6" fillId="8" borderId="35" xfId="0" applyNumberFormat="1" applyFont="1" applyFill="1" applyBorder="1" applyAlignment="1">
      <alignment horizontal="center" vertical="center" wrapText="1"/>
    </xf>
    <xf numFmtId="3" fontId="6" fillId="8" borderId="23" xfId="0" applyNumberFormat="1" applyFont="1" applyFill="1" applyBorder="1" applyAlignment="1">
      <alignment horizontal="left" vertical="center" wrapText="1"/>
    </xf>
    <xf numFmtId="0" fontId="11" fillId="4" borderId="80" xfId="35" applyFont="1" applyFill="1" applyBorder="1" applyAlignment="1">
      <alignment horizontal="left" vertical="top" wrapText="1"/>
    </xf>
    <xf numFmtId="4" fontId="6" fillId="0" borderId="0" xfId="0" applyNumberFormat="1" applyFont="1" applyAlignment="1">
      <alignment horizontal="center" vertical="center" wrapText="1"/>
    </xf>
    <xf numFmtId="165" fontId="6" fillId="9" borderId="66" xfId="0" applyNumberFormat="1" applyFont="1" applyFill="1" applyBorder="1" applyAlignment="1">
      <alignment horizontal="center" vertical="center" wrapText="1"/>
    </xf>
    <xf numFmtId="165" fontId="6" fillId="9" borderId="67" xfId="0" applyNumberFormat="1" applyFont="1" applyFill="1" applyBorder="1" applyAlignment="1">
      <alignment horizontal="center" vertical="center" wrapText="1"/>
    </xf>
    <xf numFmtId="165" fontId="6" fillId="8" borderId="68" xfId="0" applyNumberFormat="1" applyFont="1" applyFill="1" applyBorder="1" applyAlignment="1">
      <alignment horizontal="center" vertical="center" wrapText="1"/>
    </xf>
    <xf numFmtId="3" fontId="6" fillId="9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3" fontId="6" fillId="9" borderId="2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/>
    </xf>
    <xf numFmtId="164" fontId="8" fillId="2" borderId="19" xfId="0" applyNumberFormat="1" applyFont="1" applyFill="1" applyBorder="1" applyAlignment="1">
      <alignment horizontal="center"/>
    </xf>
    <xf numFmtId="3" fontId="6" fillId="9" borderId="26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/>
    </xf>
    <xf numFmtId="164" fontId="8" fillId="2" borderId="24" xfId="0" applyNumberFormat="1" applyFont="1" applyFill="1" applyBorder="1" applyAlignment="1">
      <alignment horizontal="center"/>
    </xf>
    <xf numFmtId="3" fontId="6" fillId="8" borderId="6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/>
    </xf>
    <xf numFmtId="3" fontId="6" fillId="8" borderId="21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/>
    </xf>
    <xf numFmtId="3" fontId="6" fillId="8" borderId="26" xfId="0" applyNumberFormat="1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65" fontId="6" fillId="9" borderId="68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/>
    </xf>
    <xf numFmtId="164" fontId="4" fillId="3" borderId="21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1" fontId="6" fillId="5" borderId="68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/>
    </xf>
    <xf numFmtId="0" fontId="13" fillId="2" borderId="21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/>
    </xf>
    <xf numFmtId="0" fontId="13" fillId="2" borderId="26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1" fontId="6" fillId="0" borderId="0" xfId="0" applyNumberFormat="1" applyFont="1" applyAlignment="1">
      <alignment vertical="center" wrapText="1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 wrapText="1"/>
    </xf>
    <xf numFmtId="1" fontId="6" fillId="8" borderId="66" xfId="0" applyNumberFormat="1" applyFont="1" applyFill="1" applyBorder="1" applyAlignment="1">
      <alignment horizontal="center" vertical="center" wrapText="1"/>
    </xf>
    <xf numFmtId="1" fontId="6" fillId="8" borderId="59" xfId="0" applyNumberFormat="1" applyFont="1" applyFill="1" applyBorder="1" applyAlignment="1">
      <alignment horizontal="center" vertical="center" wrapText="1"/>
    </xf>
    <xf numFmtId="1" fontId="6" fillId="5" borderId="76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8" fillId="2" borderId="64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2" borderId="70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12" fillId="0" borderId="0" xfId="19" applyFont="1" applyAlignment="1">
      <alignment horizontal="left" vertical="top" wrapText="1"/>
    </xf>
    <xf numFmtId="0" fontId="12" fillId="0" borderId="0" xfId="20" applyFont="1" applyAlignment="1">
      <alignment horizontal="left" vertical="top" wrapText="1"/>
    </xf>
    <xf numFmtId="0" fontId="12" fillId="0" borderId="0" xfId="21" applyFont="1" applyAlignment="1">
      <alignment horizontal="left" vertical="top" wrapText="1"/>
    </xf>
    <xf numFmtId="1" fontId="4" fillId="0" borderId="6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4" fillId="3" borderId="21" xfId="0" applyNumberFormat="1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/>
    </xf>
    <xf numFmtId="1" fontId="8" fillId="2" borderId="21" xfId="0" applyNumberFormat="1" applyFont="1" applyFill="1" applyBorder="1" applyAlignment="1">
      <alignment horizontal="center"/>
    </xf>
    <xf numFmtId="1" fontId="8" fillId="2" borderId="2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left" vertical="center"/>
    </xf>
    <xf numFmtId="0" fontId="6" fillId="2" borderId="2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72" xfId="1" applyFont="1" applyFill="1" applyBorder="1" applyAlignment="1">
      <alignment horizontal="center" wrapText="1"/>
    </xf>
    <xf numFmtId="0" fontId="6" fillId="2" borderId="73" xfId="1" applyFont="1" applyFill="1" applyBorder="1" applyAlignment="1">
      <alignment horizontal="center" wrapText="1"/>
    </xf>
    <xf numFmtId="0" fontId="6" fillId="2" borderId="74" xfId="1" applyFont="1" applyFill="1" applyBorder="1" applyAlignment="1">
      <alignment horizontal="center" wrapText="1"/>
    </xf>
    <xf numFmtId="1" fontId="6" fillId="5" borderId="75" xfId="0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165" fontId="6" fillId="9" borderId="60" xfId="0" applyNumberFormat="1" applyFont="1" applyFill="1" applyBorder="1" applyAlignment="1">
      <alignment horizontal="center" vertical="center" wrapText="1"/>
    </xf>
    <xf numFmtId="1" fontId="6" fillId="10" borderId="7" xfId="0" applyNumberFormat="1" applyFont="1" applyFill="1" applyBorder="1" applyAlignment="1">
      <alignment horizontal="center" vertical="center" wrapText="1"/>
    </xf>
    <xf numFmtId="1" fontId="6" fillId="10" borderId="8" xfId="0" applyNumberFormat="1" applyFont="1" applyFill="1" applyBorder="1" applyAlignment="1">
      <alignment horizontal="center" vertical="center" wrapText="1"/>
    </xf>
    <xf numFmtId="1" fontId="6" fillId="10" borderId="9" xfId="0" applyNumberFormat="1" applyFont="1" applyFill="1" applyBorder="1" applyAlignment="1">
      <alignment horizontal="center" vertical="center" wrapText="1"/>
    </xf>
    <xf numFmtId="165" fontId="6" fillId="9" borderId="62" xfId="0" applyNumberFormat="1" applyFont="1" applyFill="1" applyBorder="1" applyAlignment="1">
      <alignment horizontal="center" vertical="center" wrapText="1"/>
    </xf>
    <xf numFmtId="1" fontId="6" fillId="9" borderId="83" xfId="0" applyNumberFormat="1" applyFont="1" applyFill="1" applyBorder="1" applyAlignment="1">
      <alignment horizontal="center" vertical="center" wrapText="1"/>
    </xf>
    <xf numFmtId="1" fontId="6" fillId="9" borderId="64" xfId="0" applyNumberFormat="1" applyFont="1" applyFill="1" applyBorder="1" applyAlignment="1">
      <alignment horizontal="center" vertical="center" wrapText="1"/>
    </xf>
    <xf numFmtId="1" fontId="6" fillId="9" borderId="65" xfId="0" applyNumberFormat="1" applyFont="1" applyFill="1" applyBorder="1" applyAlignment="1">
      <alignment horizontal="center" vertical="center" wrapText="1"/>
    </xf>
    <xf numFmtId="1" fontId="6" fillId="11" borderId="59" xfId="0" applyNumberFormat="1" applyFont="1" applyFill="1" applyBorder="1" applyAlignment="1">
      <alignment horizontal="center" vertical="center" wrapText="1"/>
    </xf>
    <xf numFmtId="1" fontId="6" fillId="7" borderId="66" xfId="0" applyNumberFormat="1" applyFont="1" applyFill="1" applyBorder="1" applyAlignment="1">
      <alignment horizontal="center" vertical="center" wrapText="1"/>
    </xf>
    <xf numFmtId="1" fontId="6" fillId="7" borderId="67" xfId="0" applyNumberFormat="1" applyFont="1" applyFill="1" applyBorder="1" applyAlignment="1">
      <alignment horizontal="center" vertical="center" wrapText="1"/>
    </xf>
    <xf numFmtId="1" fontId="6" fillId="7" borderId="68" xfId="0" applyNumberFormat="1" applyFont="1" applyFill="1" applyBorder="1" applyAlignment="1">
      <alignment horizontal="center" vertical="center" wrapText="1"/>
    </xf>
    <xf numFmtId="1" fontId="6" fillId="8" borderId="60" xfId="0" applyNumberFormat="1" applyFont="1" applyFill="1" applyBorder="1" applyAlignment="1">
      <alignment horizontal="center" vertical="center" wrapText="1"/>
    </xf>
    <xf numFmtId="1" fontId="6" fillId="8" borderId="62" xfId="0" applyNumberFormat="1" applyFont="1" applyFill="1" applyBorder="1" applyAlignment="1">
      <alignment horizontal="center" vertical="center" wrapText="1"/>
    </xf>
    <xf numFmtId="1" fontId="6" fillId="5" borderId="83" xfId="0" applyNumberFormat="1" applyFont="1" applyFill="1" applyBorder="1" applyAlignment="1">
      <alignment horizontal="center" readingOrder="1"/>
    </xf>
    <xf numFmtId="1" fontId="7" fillId="0" borderId="44" xfId="0" applyNumberFormat="1" applyFont="1" applyBorder="1" applyAlignment="1">
      <alignment horizontal="center" vertical="center" wrapText="1"/>
    </xf>
    <xf numFmtId="1" fontId="6" fillId="5" borderId="64" xfId="0" applyNumberFormat="1" applyFont="1" applyFill="1" applyBorder="1" applyAlignment="1">
      <alignment horizontal="center" readingOrder="1"/>
    </xf>
    <xf numFmtId="1" fontId="6" fillId="5" borderId="65" xfId="0" applyNumberFormat="1" applyFont="1" applyFill="1" applyBorder="1" applyAlignment="1">
      <alignment horizontal="center" readingOrder="1"/>
    </xf>
    <xf numFmtId="1" fontId="7" fillId="0" borderId="14" xfId="0" applyNumberFormat="1" applyFont="1" applyBorder="1" applyAlignment="1">
      <alignment horizontal="center" vertical="center" wrapText="1"/>
    </xf>
    <xf numFmtId="1" fontId="6" fillId="5" borderId="59" xfId="0" applyNumberFormat="1" applyFont="1" applyFill="1" applyBorder="1" applyAlignment="1">
      <alignment horizontal="center" readingOrder="2"/>
    </xf>
    <xf numFmtId="2" fontId="3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5" borderId="16" xfId="0" applyNumberFormat="1" applyFont="1" applyFill="1" applyBorder="1" applyAlignment="1">
      <alignment horizontal="center" vertical="center" wrapText="1"/>
    </xf>
    <xf numFmtId="2" fontId="6" fillId="5" borderId="8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5" borderId="35" xfId="0" applyNumberFormat="1" applyFont="1" applyFill="1" applyBorder="1" applyAlignment="1">
      <alignment horizontal="center" vertical="center" wrapText="1"/>
    </xf>
    <xf numFmtId="2" fontId="6" fillId="5" borderId="26" xfId="0" applyNumberFormat="1" applyFont="1" applyFill="1" applyBorder="1" applyAlignment="1">
      <alignment horizontal="center" vertical="center" wrapText="1"/>
    </xf>
    <xf numFmtId="2" fontId="6" fillId="5" borderId="24" xfId="0" applyNumberFormat="1" applyFont="1" applyFill="1" applyBorder="1" applyAlignment="1">
      <alignment horizontal="center" vertical="center" wrapText="1"/>
    </xf>
    <xf numFmtId="3" fontId="6" fillId="5" borderId="41" xfId="0" applyNumberFormat="1" applyFont="1" applyFill="1" applyBorder="1" applyAlignment="1">
      <alignment horizontal="center" vertical="center" wrapText="1"/>
    </xf>
    <xf numFmtId="1" fontId="7" fillId="3" borderId="42" xfId="0" applyNumberFormat="1" applyFont="1" applyFill="1" applyBorder="1" applyAlignment="1">
      <alignment horizontal="center" vertical="center"/>
    </xf>
    <xf numFmtId="1" fontId="6" fillId="2" borderId="43" xfId="0" applyNumberFormat="1" applyFont="1" applyFill="1" applyBorder="1" applyAlignment="1">
      <alignment horizontal="center" vertical="center"/>
    </xf>
    <xf numFmtId="3" fontId="6" fillId="5" borderId="17" xfId="0" applyNumberFormat="1" applyFont="1" applyFill="1" applyBorder="1" applyAlignment="1">
      <alignment horizontal="center" vertical="center" wrapText="1"/>
    </xf>
    <xf numFmtId="1" fontId="7" fillId="3" borderId="21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3" fontId="6" fillId="5" borderId="12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3" fontId="6" fillId="5" borderId="66" xfId="0" applyNumberFormat="1" applyFont="1" applyFill="1" applyBorder="1" applyAlignment="1">
      <alignment horizontal="center" vertical="center" wrapText="1"/>
    </xf>
    <xf numFmtId="1" fontId="6" fillId="2" borderId="67" xfId="0" applyNumberFormat="1" applyFont="1" applyFill="1" applyBorder="1" applyAlignment="1">
      <alignment horizontal="center" vertical="center"/>
    </xf>
    <xf numFmtId="1" fontId="6" fillId="2" borderId="68" xfId="0" applyNumberFormat="1" applyFont="1" applyFill="1" applyBorder="1" applyAlignment="1">
      <alignment horizontal="center" vertical="center"/>
    </xf>
    <xf numFmtId="2" fontId="6" fillId="12" borderId="3" xfId="0" applyNumberFormat="1" applyFont="1" applyFill="1" applyBorder="1" applyAlignment="1">
      <alignment horizontal="center" vertical="center" wrapText="1"/>
    </xf>
    <xf numFmtId="2" fontId="6" fillId="12" borderId="6" xfId="0" applyNumberFormat="1" applyFont="1" applyFill="1" applyBorder="1" applyAlignment="1">
      <alignment horizontal="center" vertical="center" wrapText="1"/>
    </xf>
    <xf numFmtId="2" fontId="6" fillId="12" borderId="4" xfId="0" applyNumberFormat="1" applyFont="1" applyFill="1" applyBorder="1" applyAlignment="1">
      <alignment horizontal="center" vertical="center" wrapText="1"/>
    </xf>
    <xf numFmtId="2" fontId="6" fillId="12" borderId="22" xfId="0" applyNumberFormat="1" applyFont="1" applyFill="1" applyBorder="1" applyAlignment="1">
      <alignment horizontal="center" vertical="center" wrapText="1"/>
    </xf>
    <xf numFmtId="2" fontId="6" fillId="12" borderId="26" xfId="0" applyNumberFormat="1" applyFont="1" applyFill="1" applyBorder="1" applyAlignment="1">
      <alignment horizontal="center" vertical="center" wrapText="1"/>
    </xf>
    <xf numFmtId="3" fontId="6" fillId="12" borderId="41" xfId="0" applyNumberFormat="1" applyFont="1" applyFill="1" applyBorder="1" applyAlignment="1">
      <alignment horizontal="center" vertical="center" wrapText="1"/>
    </xf>
    <xf numFmtId="3" fontId="6" fillId="12" borderId="17" xfId="0" applyNumberFormat="1" applyFont="1" applyFill="1" applyBorder="1" applyAlignment="1">
      <alignment horizontal="center" vertical="center" wrapText="1"/>
    </xf>
    <xf numFmtId="3" fontId="6" fillId="12" borderId="12" xfId="0" applyNumberFormat="1" applyFont="1" applyFill="1" applyBorder="1" applyAlignment="1">
      <alignment horizontal="center" vertical="center" wrapText="1"/>
    </xf>
    <xf numFmtId="3" fontId="6" fillId="12" borderId="66" xfId="0" applyNumberFormat="1" applyFont="1" applyFill="1" applyBorder="1" applyAlignment="1">
      <alignment horizontal="center" vertical="center" wrapText="1"/>
    </xf>
    <xf numFmtId="1" fontId="6" fillId="7" borderId="67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5" borderId="3" xfId="0" applyNumberFormat="1" applyFont="1" applyFill="1" applyBorder="1" applyAlignment="1">
      <alignment horizontal="center" vertical="center" wrapText="1"/>
    </xf>
    <xf numFmtId="2" fontId="6" fillId="5" borderId="6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>
      <alignment horizontal="center" vertical="center" wrapText="1"/>
    </xf>
    <xf numFmtId="1" fontId="6" fillId="5" borderId="41" xfId="0" applyNumberFormat="1" applyFont="1" applyFill="1" applyBorder="1" applyAlignment="1">
      <alignment horizontal="center" readingOrder="1"/>
    </xf>
    <xf numFmtId="1" fontId="7" fillId="0" borderId="42" xfId="0" applyNumberFormat="1" applyFont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readingOrder="1"/>
    </xf>
    <xf numFmtId="1" fontId="4" fillId="3" borderId="21" xfId="0" applyNumberFormat="1" applyFont="1" applyFill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6" fillId="5" borderId="12" xfId="0" applyNumberFormat="1" applyFont="1" applyFill="1" applyBorder="1" applyAlignment="1">
      <alignment horizontal="center" readingOrder="1"/>
    </xf>
    <xf numFmtId="1" fontId="7" fillId="0" borderId="15" xfId="0" applyNumberFormat="1" applyFont="1" applyBorder="1" applyAlignment="1">
      <alignment horizontal="center" vertical="center"/>
    </xf>
    <xf numFmtId="1" fontId="6" fillId="5" borderId="66" xfId="0" applyNumberFormat="1" applyFont="1" applyFill="1" applyBorder="1" applyAlignment="1">
      <alignment horizontal="left" readingOrder="2"/>
    </xf>
    <xf numFmtId="1" fontId="6" fillId="5" borderId="41" xfId="0" applyNumberFormat="1" applyFont="1" applyFill="1" applyBorder="1" applyAlignment="1">
      <alignment horizontal="center" vertical="center" wrapText="1"/>
    </xf>
    <xf numFmtId="1" fontId="6" fillId="5" borderId="1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3" applyFont="1" applyAlignment="1">
      <alignment vertical="center" wrapText="1"/>
    </xf>
    <xf numFmtId="0" fontId="4" fillId="0" borderId="34" xfId="0" applyFont="1" applyBorder="1" applyAlignment="1">
      <alignment horizontal="center"/>
    </xf>
    <xf numFmtId="1" fontId="6" fillId="5" borderId="72" xfId="0" applyNumberFormat="1" applyFont="1" applyFill="1" applyBorder="1" applyAlignment="1">
      <alignment readingOrder="1"/>
    </xf>
    <xf numFmtId="1" fontId="6" fillId="2" borderId="83" xfId="0" applyNumberFormat="1" applyFont="1" applyFill="1" applyBorder="1" applyAlignment="1">
      <alignment horizontal="center" vertical="center" wrapText="1"/>
    </xf>
    <xf numFmtId="1" fontId="6" fillId="5" borderId="73" xfId="0" applyNumberFormat="1" applyFont="1" applyFill="1" applyBorder="1" applyAlignment="1">
      <alignment readingOrder="1"/>
    </xf>
    <xf numFmtId="1" fontId="6" fillId="5" borderId="74" xfId="0" applyNumberFormat="1" applyFont="1" applyFill="1" applyBorder="1" applyAlignment="1">
      <alignment horizontal="left" readingOrder="1"/>
    </xf>
    <xf numFmtId="1" fontId="6" fillId="5" borderId="75" xfId="0" applyNumberFormat="1" applyFont="1" applyFill="1" applyBorder="1" applyAlignment="1">
      <alignment horizontal="left" readingOrder="2"/>
    </xf>
    <xf numFmtId="1" fontId="8" fillId="7" borderId="66" xfId="0" applyNumberFormat="1" applyFont="1" applyFill="1" applyBorder="1" applyAlignment="1">
      <alignment horizontal="center" vertical="center"/>
    </xf>
    <xf numFmtId="1" fontId="8" fillId="7" borderId="67" xfId="0" applyNumberFormat="1" applyFont="1" applyFill="1" applyBorder="1" applyAlignment="1">
      <alignment horizontal="center" vertical="center"/>
    </xf>
    <xf numFmtId="1" fontId="8" fillId="7" borderId="68" xfId="0" applyNumberFormat="1" applyFont="1" applyFill="1" applyBorder="1" applyAlignment="1">
      <alignment horizontal="center" vertical="center"/>
    </xf>
    <xf numFmtId="1" fontId="6" fillId="6" borderId="0" xfId="0" applyNumberFormat="1" applyFont="1" applyFill="1" applyAlignment="1">
      <alignment horizontal="left" readingOrder="2"/>
    </xf>
    <xf numFmtId="1" fontId="8" fillId="3" borderId="0" xfId="0" applyNumberFormat="1" applyFont="1" applyFill="1"/>
    <xf numFmtId="2" fontId="6" fillId="5" borderId="66" xfId="0" applyNumberFormat="1" applyFont="1" applyFill="1" applyBorder="1" applyAlignment="1">
      <alignment horizontal="center" vertical="center" wrapText="1"/>
    </xf>
    <xf numFmtId="2" fontId="6" fillId="5" borderId="67" xfId="0" applyNumberFormat="1" applyFont="1" applyFill="1" applyBorder="1" applyAlignment="1">
      <alignment horizontal="center" vertical="center" wrapText="1"/>
    </xf>
    <xf numFmtId="2" fontId="6" fillId="5" borderId="68" xfId="0" applyNumberFormat="1" applyFont="1" applyFill="1" applyBorder="1" applyAlignment="1">
      <alignment horizontal="center" vertical="center" wrapText="1"/>
    </xf>
  </cellXfs>
  <cellStyles count="36">
    <cellStyle name="Normal_2016" xfId="1" xr:uid="{D7211D34-7D27-4C6C-A129-818F393A7D88}"/>
    <cellStyle name="style1600156874846" xfId="3" xr:uid="{136374CB-339F-445E-B0D8-FA636370F8CF}"/>
    <cellStyle name="style1600156874934" xfId="22" xr:uid="{B849DEE4-F6B5-426E-BFED-6C7017AA01B4}"/>
    <cellStyle name="style1600156875002" xfId="2" xr:uid="{25FD5D2A-3B0D-437D-B164-1942E77C84D7}"/>
    <cellStyle name="style1600156875081" xfId="4" xr:uid="{CD89DEE9-3D2B-47E2-9B84-E859E2956CD1}"/>
    <cellStyle name="style1600156875171" xfId="5" xr:uid="{51779670-CAF2-4323-952B-62B527DFE5C8}"/>
    <cellStyle name="style1600156875234" xfId="8" xr:uid="{9D3D3B16-C2F0-44E6-B8E1-5B23BB166FDB}"/>
    <cellStyle name="style1600156875300" xfId="9" xr:uid="{46DC6ECB-4135-483E-B028-D74AD8B44791}"/>
    <cellStyle name="style1600156875385" xfId="25" xr:uid="{3F0A1DD7-6DF7-4745-B0F3-21CF9724A540}"/>
    <cellStyle name="style1600156875466" xfId="26" xr:uid="{A4F53997-DAA8-43BC-9A62-B3098A58B8C8}"/>
    <cellStyle name="style1600156875535" xfId="6" xr:uid="{BDC30D0A-7AFD-4176-9E00-42111B6EF646}"/>
    <cellStyle name="style1600156875595" xfId="7" xr:uid="{F628431E-DC34-4D65-88B4-4E03920406B5}"/>
    <cellStyle name="style1600156875675" xfId="23" xr:uid="{917174F2-3F2F-4825-AE04-3354A3107E5A}"/>
    <cellStyle name="style1600156875758" xfId="10" xr:uid="{903F63CD-8156-4B54-9E3F-3B5941AFBD4F}"/>
    <cellStyle name="style1600156875858" xfId="11" xr:uid="{206CF66B-A04E-4A8F-BC86-A65AA4A15EE2}"/>
    <cellStyle name="style1600156875923" xfId="24" xr:uid="{FFA524F2-B31D-4CF7-BC36-1704CA128205}"/>
    <cellStyle name="style1600156875987" xfId="27" xr:uid="{A20EC916-FDFF-47FD-83E3-3BA5E19978EB}"/>
    <cellStyle name="style1600156876048" xfId="28" xr:uid="{8BA5E158-68DD-49A6-93C3-E1D822AD2B4E}"/>
    <cellStyle name="style1600156876112" xfId="29" xr:uid="{0FEECB96-64D3-4AD9-B966-700A41457A4B}"/>
    <cellStyle name="style1600156876181" xfId="12" xr:uid="{9588E33A-9BB2-48CC-96C2-8AD117C4AB7B}"/>
    <cellStyle name="style1600156876225" xfId="15" xr:uid="{20712F8C-1BB9-4A22-A906-F6BB755B99E0}"/>
    <cellStyle name="style1600156876271" xfId="13" xr:uid="{3E601D5D-A346-401E-AECA-9D658B1B6457}"/>
    <cellStyle name="style1600156876316" xfId="16" xr:uid="{1A2BC716-EE68-4B47-A5A0-256BC1F209FA}"/>
    <cellStyle name="style1600156876370" xfId="17" xr:uid="{FE4B8F99-D768-4EC6-A81E-4E7C9874B08C}"/>
    <cellStyle name="style1600156876416" xfId="18" xr:uid="{6A29B6E8-44D9-4691-ABEB-9C2C2A84AED0}"/>
    <cellStyle name="style1600156876464" xfId="14" xr:uid="{137FB7D0-2682-4BFE-BDFD-EDC86ED3A89C}"/>
    <cellStyle name="style1600156877200" xfId="20" xr:uid="{2265B74F-4195-4E90-97DB-A1A63480AD43}"/>
    <cellStyle name="style1600156877260" xfId="21" xr:uid="{44D125C9-6944-442A-876C-25A84C5C90E5}"/>
    <cellStyle name="style1600156877319" xfId="19" xr:uid="{CBEC1E2A-DF53-4FF6-BC49-A83E20614926}"/>
    <cellStyle name="style1600156877619" xfId="30" xr:uid="{C82C0062-DA66-4EC9-A5D4-1746CBDB68B9}"/>
    <cellStyle name="style1600156877690" xfId="32" xr:uid="{97F5E254-1011-4847-B219-64AB5ED012EA}"/>
    <cellStyle name="style1600156877751" xfId="33" xr:uid="{36A3FD58-14B1-4A8C-A8B4-2A1586A0C1A9}"/>
    <cellStyle name="style1600156877797" xfId="34" xr:uid="{8D2161FA-F842-47FA-AB78-143B2D7B9D16}"/>
    <cellStyle name="style1600156877870" xfId="35" xr:uid="{61E76559-2E4B-48BB-ACF6-BCE1C8F5C19E}"/>
    <cellStyle name="style1600156878719" xfId="31" xr:uid="{E5DF71D7-9F51-4011-B7E4-FD4099F445E8}"/>
    <cellStyle name="عادي" xfId="0" builtinId="0"/>
  </cellStyles>
  <dxfs count="4"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EA368-9CC0-4F20-A203-4EDE8EF384B4}">
  <dimension ref="A1:CK889"/>
  <sheetViews>
    <sheetView rightToLeft="1" tabSelected="1" workbookViewId="0">
      <selection activeCell="N316" sqref="N316"/>
    </sheetView>
  </sheetViews>
  <sheetFormatPr defaultColWidth="9.09765625" defaultRowHeight="13.2" x14ac:dyDescent="0.25"/>
  <cols>
    <col min="1" max="1" width="11.3984375" style="2" customWidth="1"/>
    <col min="2" max="2" width="9.09765625" style="2"/>
    <col min="3" max="3" width="9.09765625" style="2" customWidth="1"/>
    <col min="4" max="4" width="9.8984375" style="2" customWidth="1"/>
    <col min="5" max="5" width="9.59765625" style="2" customWidth="1"/>
    <col min="6" max="6" width="12.296875" style="2" customWidth="1"/>
    <col min="7" max="7" width="11.09765625" style="2" customWidth="1"/>
    <col min="8" max="8" width="11" style="2" customWidth="1"/>
    <col min="9" max="9" width="10.09765625" style="2" customWidth="1"/>
    <col min="10" max="10" width="10.296875" style="2" customWidth="1"/>
    <col min="11" max="11" width="11.296875" style="2" customWidth="1"/>
    <col min="12" max="31" width="9.09765625" style="2" customWidth="1"/>
    <col min="32" max="32" width="9.8984375" style="2" customWidth="1"/>
    <col min="33" max="33" width="9.09765625" style="2" customWidth="1"/>
    <col min="34" max="34" width="10" style="2" customWidth="1"/>
    <col min="35" max="35" width="10.296875" style="2" customWidth="1"/>
    <col min="36" max="36" width="9.8984375" style="2" customWidth="1"/>
    <col min="37" max="37" width="9.09765625" style="2" customWidth="1"/>
    <col min="38" max="38" width="10.296875" style="2" customWidth="1"/>
    <col min="39" max="40" width="9.3984375" style="2" bestFit="1" customWidth="1"/>
    <col min="41" max="16384" width="9.09765625" style="2"/>
  </cols>
  <sheetData>
    <row r="1" spans="1:80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BW1" s="2" t="s">
        <v>1</v>
      </c>
    </row>
    <row r="2" spans="1:80" ht="13.8" thickBot="1" x14ac:dyDescent="0.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80" ht="14.25" customHeight="1" x14ac:dyDescent="0.25">
      <c r="A3" s="5" t="s">
        <v>3</v>
      </c>
      <c r="B3" s="6" t="s">
        <v>4</v>
      </c>
      <c r="C3" s="7" t="s">
        <v>5</v>
      </c>
      <c r="D3" s="8"/>
      <c r="E3" s="9" t="s">
        <v>6</v>
      </c>
      <c r="F3" s="10"/>
      <c r="G3" s="10"/>
      <c r="H3" s="7" t="s">
        <v>7</v>
      </c>
      <c r="I3" s="10"/>
      <c r="J3" s="8"/>
      <c r="K3" s="7" t="s">
        <v>8</v>
      </c>
      <c r="L3" s="10"/>
      <c r="M3" s="8"/>
      <c r="N3" s="7" t="s">
        <v>9</v>
      </c>
      <c r="O3" s="10"/>
      <c r="P3" s="8"/>
      <c r="Q3" s="7" t="s">
        <v>10</v>
      </c>
      <c r="R3" s="10"/>
      <c r="S3" s="8"/>
      <c r="T3" s="7" t="s">
        <v>11</v>
      </c>
      <c r="U3" s="10"/>
      <c r="V3" s="8"/>
      <c r="W3" s="7" t="s">
        <v>12</v>
      </c>
      <c r="X3" s="10"/>
      <c r="Y3" s="8"/>
      <c r="Z3" s="11" t="s">
        <v>13</v>
      </c>
      <c r="AA3" s="12"/>
      <c r="AB3" s="13"/>
      <c r="AC3" s="11" t="s">
        <v>14</v>
      </c>
      <c r="AD3" s="13"/>
      <c r="AE3" s="11" t="s">
        <v>15</v>
      </c>
      <c r="AF3" s="12"/>
      <c r="AG3" s="13"/>
      <c r="AH3" s="11" t="s">
        <v>16</v>
      </c>
      <c r="AI3" s="12"/>
      <c r="AJ3" s="13"/>
      <c r="AK3" s="11" t="s">
        <v>17</v>
      </c>
      <c r="AL3" s="13"/>
      <c r="AM3" s="11" t="s">
        <v>18</v>
      </c>
      <c r="AN3" s="12"/>
      <c r="AO3" s="13"/>
      <c r="AP3" s="7" t="s">
        <v>5</v>
      </c>
      <c r="AQ3" s="8"/>
      <c r="AR3" s="9" t="s">
        <v>6</v>
      </c>
      <c r="AS3" s="10"/>
      <c r="AT3" s="10"/>
      <c r="AU3" s="7" t="s">
        <v>7</v>
      </c>
      <c r="AV3" s="10"/>
      <c r="AW3" s="8"/>
      <c r="AX3" s="7" t="s">
        <v>8</v>
      </c>
      <c r="AY3" s="10"/>
      <c r="AZ3" s="8"/>
      <c r="BA3" s="7" t="s">
        <v>9</v>
      </c>
      <c r="BB3" s="10"/>
      <c r="BC3" s="8"/>
      <c r="BD3" s="7" t="s">
        <v>10</v>
      </c>
      <c r="BE3" s="10"/>
      <c r="BF3" s="8"/>
      <c r="BG3" s="7" t="s">
        <v>11</v>
      </c>
      <c r="BH3" s="10"/>
      <c r="BI3" s="8"/>
      <c r="BJ3" s="7" t="s">
        <v>12</v>
      </c>
      <c r="BK3" s="10"/>
      <c r="BL3" s="8"/>
      <c r="BM3" s="11" t="s">
        <v>13</v>
      </c>
      <c r="BN3" s="12"/>
      <c r="BO3" s="13"/>
      <c r="BP3" s="11" t="s">
        <v>14</v>
      </c>
      <c r="BQ3" s="13"/>
      <c r="BR3" s="11" t="s">
        <v>15</v>
      </c>
      <c r="BS3" s="12"/>
      <c r="BT3" s="13"/>
      <c r="BU3" s="11" t="s">
        <v>16</v>
      </c>
      <c r="BV3" s="12"/>
      <c r="BW3" s="13"/>
      <c r="BX3" s="11" t="s">
        <v>17</v>
      </c>
      <c r="BY3" s="13"/>
      <c r="BZ3" s="11" t="s">
        <v>18</v>
      </c>
      <c r="CA3" s="12"/>
      <c r="CB3" s="13"/>
    </row>
    <row r="4" spans="1:80" ht="13.8" thickBot="1" x14ac:dyDescent="0.3">
      <c r="A4" s="14"/>
      <c r="B4" s="15"/>
      <c r="C4" s="16" t="s">
        <v>19</v>
      </c>
      <c r="D4" s="17" t="s">
        <v>18</v>
      </c>
      <c r="E4" s="18" t="s">
        <v>19</v>
      </c>
      <c r="F4" s="19" t="s">
        <v>20</v>
      </c>
      <c r="G4" s="19" t="s">
        <v>18</v>
      </c>
      <c r="H4" s="16" t="s">
        <v>19</v>
      </c>
      <c r="I4" s="19" t="s">
        <v>20</v>
      </c>
      <c r="J4" s="17" t="s">
        <v>18</v>
      </c>
      <c r="K4" s="16" t="s">
        <v>19</v>
      </c>
      <c r="L4" s="19" t="s">
        <v>20</v>
      </c>
      <c r="M4" s="17" t="s">
        <v>18</v>
      </c>
      <c r="N4" s="16" t="s">
        <v>19</v>
      </c>
      <c r="O4" s="19" t="s">
        <v>20</v>
      </c>
      <c r="P4" s="17" t="s">
        <v>18</v>
      </c>
      <c r="Q4" s="16" t="s">
        <v>19</v>
      </c>
      <c r="R4" s="19" t="s">
        <v>20</v>
      </c>
      <c r="S4" s="17" t="s">
        <v>18</v>
      </c>
      <c r="T4" s="16" t="s">
        <v>19</v>
      </c>
      <c r="U4" s="19" t="s">
        <v>20</v>
      </c>
      <c r="V4" s="17" t="s">
        <v>18</v>
      </c>
      <c r="W4" s="16" t="s">
        <v>19</v>
      </c>
      <c r="X4" s="19" t="s">
        <v>20</v>
      </c>
      <c r="Y4" s="17" t="s">
        <v>18</v>
      </c>
      <c r="Z4" s="16" t="s">
        <v>19</v>
      </c>
      <c r="AA4" s="19" t="s">
        <v>20</v>
      </c>
      <c r="AB4" s="17" t="s">
        <v>18</v>
      </c>
      <c r="AC4" s="19" t="s">
        <v>20</v>
      </c>
      <c r="AD4" s="17" t="s">
        <v>18</v>
      </c>
      <c r="AE4" s="16" t="s">
        <v>19</v>
      </c>
      <c r="AF4" s="19" t="s">
        <v>20</v>
      </c>
      <c r="AG4" s="17" t="s">
        <v>18</v>
      </c>
      <c r="AH4" s="16" t="s">
        <v>19</v>
      </c>
      <c r="AI4" s="19" t="s">
        <v>20</v>
      </c>
      <c r="AJ4" s="17" t="s">
        <v>18</v>
      </c>
      <c r="AK4" s="16" t="s">
        <v>20</v>
      </c>
      <c r="AL4" s="17" t="s">
        <v>18</v>
      </c>
      <c r="AM4" s="19" t="s">
        <v>19</v>
      </c>
      <c r="AN4" s="19" t="s">
        <v>20</v>
      </c>
      <c r="AO4" s="17" t="s">
        <v>18</v>
      </c>
      <c r="AP4" s="16" t="s">
        <v>19</v>
      </c>
      <c r="AQ4" s="17" t="s">
        <v>18</v>
      </c>
      <c r="AR4" s="18" t="s">
        <v>19</v>
      </c>
      <c r="AS4" s="19" t="s">
        <v>20</v>
      </c>
      <c r="AT4" s="19" t="s">
        <v>18</v>
      </c>
      <c r="AU4" s="16" t="s">
        <v>19</v>
      </c>
      <c r="AV4" s="19" t="s">
        <v>20</v>
      </c>
      <c r="AW4" s="17" t="s">
        <v>18</v>
      </c>
      <c r="AX4" s="16" t="s">
        <v>19</v>
      </c>
      <c r="AY4" s="19" t="s">
        <v>20</v>
      </c>
      <c r="AZ4" s="17" t="s">
        <v>18</v>
      </c>
      <c r="BA4" s="16" t="s">
        <v>19</v>
      </c>
      <c r="BB4" s="19" t="s">
        <v>20</v>
      </c>
      <c r="BC4" s="17" t="s">
        <v>18</v>
      </c>
      <c r="BD4" s="16" t="s">
        <v>19</v>
      </c>
      <c r="BE4" s="19" t="s">
        <v>20</v>
      </c>
      <c r="BF4" s="17" t="s">
        <v>18</v>
      </c>
      <c r="BG4" s="16" t="s">
        <v>19</v>
      </c>
      <c r="BH4" s="19" t="s">
        <v>20</v>
      </c>
      <c r="BI4" s="17" t="s">
        <v>18</v>
      </c>
      <c r="BJ4" s="16" t="s">
        <v>19</v>
      </c>
      <c r="BK4" s="19" t="s">
        <v>20</v>
      </c>
      <c r="BL4" s="17" t="s">
        <v>18</v>
      </c>
      <c r="BM4" s="16" t="s">
        <v>19</v>
      </c>
      <c r="BN4" s="19" t="s">
        <v>20</v>
      </c>
      <c r="BO4" s="17" t="s">
        <v>18</v>
      </c>
      <c r="BP4" s="19" t="s">
        <v>20</v>
      </c>
      <c r="BQ4" s="17" t="s">
        <v>18</v>
      </c>
      <c r="BR4" s="16" t="s">
        <v>19</v>
      </c>
      <c r="BS4" s="19" t="s">
        <v>20</v>
      </c>
      <c r="BT4" s="17" t="s">
        <v>18</v>
      </c>
      <c r="BU4" s="16" t="s">
        <v>19</v>
      </c>
      <c r="BV4" s="19" t="s">
        <v>20</v>
      </c>
      <c r="BW4" s="17" t="s">
        <v>18</v>
      </c>
      <c r="BX4" s="16" t="s">
        <v>20</v>
      </c>
      <c r="BY4" s="17" t="s">
        <v>18</v>
      </c>
      <c r="BZ4" s="19" t="s">
        <v>19</v>
      </c>
      <c r="CA4" s="19" t="s">
        <v>20</v>
      </c>
      <c r="CB4" s="17" t="s">
        <v>18</v>
      </c>
    </row>
    <row r="5" spans="1:80" x14ac:dyDescent="0.25">
      <c r="A5" s="20" t="s">
        <v>21</v>
      </c>
      <c r="B5" s="21" t="s">
        <v>22</v>
      </c>
      <c r="C5" s="22">
        <v>52056</v>
      </c>
      <c r="D5" s="23">
        <v>52056</v>
      </c>
      <c r="E5" s="24">
        <v>54600</v>
      </c>
      <c r="F5" s="25">
        <v>14560</v>
      </c>
      <c r="G5" s="25">
        <v>69160</v>
      </c>
      <c r="H5" s="22">
        <v>70305</v>
      </c>
      <c r="I5" s="25">
        <v>69215</v>
      </c>
      <c r="J5" s="23">
        <v>139520</v>
      </c>
      <c r="K5" s="22">
        <v>13112</v>
      </c>
      <c r="L5" s="25">
        <v>57812</v>
      </c>
      <c r="M5" s="23">
        <v>70924</v>
      </c>
      <c r="N5" s="22">
        <v>17152</v>
      </c>
      <c r="O5" s="25">
        <v>34304</v>
      </c>
      <c r="P5" s="23">
        <v>51456</v>
      </c>
      <c r="Q5" s="22">
        <v>11109</v>
      </c>
      <c r="R5" s="25">
        <v>32269</v>
      </c>
      <c r="S5" s="23">
        <v>43378</v>
      </c>
      <c r="T5" s="22">
        <v>45050</v>
      </c>
      <c r="U5" s="25">
        <v>90950</v>
      </c>
      <c r="V5" s="23">
        <v>136000</v>
      </c>
      <c r="W5" s="22">
        <v>21978</v>
      </c>
      <c r="X5" s="25">
        <v>15840</v>
      </c>
      <c r="Y5" s="23">
        <v>37818</v>
      </c>
      <c r="Z5" s="22">
        <v>840</v>
      </c>
      <c r="AA5" s="25">
        <v>42420</v>
      </c>
      <c r="AB5" s="23">
        <v>43260</v>
      </c>
      <c r="AC5" s="25">
        <v>28055</v>
      </c>
      <c r="AD5" s="23">
        <v>28055</v>
      </c>
      <c r="AE5" s="22">
        <v>28221</v>
      </c>
      <c r="AF5" s="25">
        <v>26176</v>
      </c>
      <c r="AG5" s="23">
        <v>54397</v>
      </c>
      <c r="AH5" s="22">
        <v>2212</v>
      </c>
      <c r="AI5" s="25">
        <v>15484</v>
      </c>
      <c r="AJ5" s="23">
        <v>17696</v>
      </c>
      <c r="AK5" s="22">
        <v>5671</v>
      </c>
      <c r="AL5" s="23">
        <v>5671</v>
      </c>
      <c r="AM5" s="26">
        <v>316635</v>
      </c>
      <c r="AN5" s="26">
        <v>432756</v>
      </c>
      <c r="AO5" s="27">
        <v>749391</v>
      </c>
    </row>
    <row r="6" spans="1:80" ht="13.8" thickBot="1" x14ac:dyDescent="0.3">
      <c r="A6" s="28"/>
      <c r="B6" s="29" t="s">
        <v>23</v>
      </c>
      <c r="C6" s="30">
        <v>45308</v>
      </c>
      <c r="D6" s="31">
        <v>45308</v>
      </c>
      <c r="E6" s="32">
        <v>66885</v>
      </c>
      <c r="F6" s="33">
        <v>17290</v>
      </c>
      <c r="G6" s="33">
        <v>84175</v>
      </c>
      <c r="H6" s="30">
        <v>64855</v>
      </c>
      <c r="I6" s="33">
        <v>74120</v>
      </c>
      <c r="J6" s="31">
        <v>138975</v>
      </c>
      <c r="K6" s="30">
        <v>11324</v>
      </c>
      <c r="L6" s="33">
        <v>59600</v>
      </c>
      <c r="M6" s="31">
        <v>70924</v>
      </c>
      <c r="N6" s="30">
        <v>20368</v>
      </c>
      <c r="O6" s="33">
        <v>36984</v>
      </c>
      <c r="P6" s="31">
        <v>57352</v>
      </c>
      <c r="Q6" s="30">
        <v>10051</v>
      </c>
      <c r="R6" s="33">
        <v>24863</v>
      </c>
      <c r="S6" s="31">
        <v>34914</v>
      </c>
      <c r="T6" s="30">
        <v>29750</v>
      </c>
      <c r="U6" s="33">
        <v>70550</v>
      </c>
      <c r="V6" s="31">
        <v>100300</v>
      </c>
      <c r="W6" s="30">
        <v>18810</v>
      </c>
      <c r="X6" s="33">
        <v>13068</v>
      </c>
      <c r="Y6" s="31">
        <v>31878</v>
      </c>
      <c r="Z6" s="30">
        <v>3780</v>
      </c>
      <c r="AA6" s="33">
        <v>34020</v>
      </c>
      <c r="AB6" s="31">
        <v>37800</v>
      </c>
      <c r="AC6" s="33">
        <v>22987</v>
      </c>
      <c r="AD6" s="31">
        <v>22987</v>
      </c>
      <c r="AE6" s="30">
        <v>24949</v>
      </c>
      <c r="AF6" s="33">
        <v>30266</v>
      </c>
      <c r="AG6" s="31">
        <v>55215</v>
      </c>
      <c r="AH6" s="30">
        <v>316</v>
      </c>
      <c r="AI6" s="33">
        <v>13904</v>
      </c>
      <c r="AJ6" s="31">
        <v>14220</v>
      </c>
      <c r="AK6" s="30">
        <v>5457</v>
      </c>
      <c r="AL6" s="31">
        <v>5457</v>
      </c>
      <c r="AM6" s="34">
        <v>296396</v>
      </c>
      <c r="AN6" s="34">
        <v>403109</v>
      </c>
      <c r="AO6" s="35">
        <v>699505</v>
      </c>
      <c r="AQ6" s="2" t="s">
        <v>24</v>
      </c>
      <c r="AR6" s="2" t="s">
        <v>25</v>
      </c>
      <c r="AS6" s="2" t="s">
        <v>26</v>
      </c>
      <c r="AT6" s="2" t="s">
        <v>27</v>
      </c>
    </row>
    <row r="7" spans="1:80" ht="13.8" thickBot="1" x14ac:dyDescent="0.3">
      <c r="A7" s="36"/>
      <c r="B7" s="37" t="s">
        <v>18</v>
      </c>
      <c r="C7" s="38">
        <v>97364</v>
      </c>
      <c r="D7" s="39">
        <v>97364</v>
      </c>
      <c r="E7" s="40">
        <v>121485</v>
      </c>
      <c r="F7" s="41">
        <v>31850</v>
      </c>
      <c r="G7" s="41">
        <v>153335</v>
      </c>
      <c r="H7" s="38">
        <v>135160</v>
      </c>
      <c r="I7" s="41">
        <v>143335</v>
      </c>
      <c r="J7" s="39">
        <v>278495</v>
      </c>
      <c r="K7" s="38">
        <v>24436</v>
      </c>
      <c r="L7" s="41">
        <v>117412</v>
      </c>
      <c r="M7" s="39">
        <v>141848</v>
      </c>
      <c r="N7" s="38">
        <v>37520</v>
      </c>
      <c r="O7" s="41">
        <v>71288</v>
      </c>
      <c r="P7" s="39">
        <v>108808</v>
      </c>
      <c r="Q7" s="38">
        <v>21160</v>
      </c>
      <c r="R7" s="41">
        <v>57132</v>
      </c>
      <c r="S7" s="39">
        <v>78292</v>
      </c>
      <c r="T7" s="38">
        <v>74800</v>
      </c>
      <c r="U7" s="41">
        <v>161500</v>
      </c>
      <c r="V7" s="39">
        <v>236300</v>
      </c>
      <c r="W7" s="38">
        <v>40788</v>
      </c>
      <c r="X7" s="41">
        <v>28908</v>
      </c>
      <c r="Y7" s="39">
        <v>69696</v>
      </c>
      <c r="Z7" s="38">
        <v>4620</v>
      </c>
      <c r="AA7" s="41">
        <v>76440</v>
      </c>
      <c r="AB7" s="39">
        <v>81060</v>
      </c>
      <c r="AC7" s="41">
        <v>51042</v>
      </c>
      <c r="AD7" s="39">
        <v>51042</v>
      </c>
      <c r="AE7" s="38">
        <v>53170</v>
      </c>
      <c r="AF7" s="41">
        <v>56442</v>
      </c>
      <c r="AG7" s="39">
        <v>109612</v>
      </c>
      <c r="AH7" s="38">
        <v>2528</v>
      </c>
      <c r="AI7" s="41">
        <v>29388</v>
      </c>
      <c r="AJ7" s="39">
        <v>31916</v>
      </c>
      <c r="AK7" s="38">
        <v>11128</v>
      </c>
      <c r="AL7" s="39">
        <v>11128</v>
      </c>
      <c r="AM7" s="42">
        <v>613031</v>
      </c>
      <c r="AN7" s="42">
        <v>835865</v>
      </c>
      <c r="AO7" s="43">
        <v>1448896</v>
      </c>
      <c r="AP7" s="44" t="s">
        <v>22</v>
      </c>
      <c r="AQ7" s="45">
        <f>AO50-AO5-AO8-AO11</f>
        <v>6180381</v>
      </c>
      <c r="AR7" s="45">
        <f>AQ7-AO17-AO20</f>
        <v>4968553</v>
      </c>
      <c r="AS7" s="45">
        <f>AQ7-AO47</f>
        <v>5652558</v>
      </c>
      <c r="AT7" s="46">
        <f>AO14+AO17+AO20</f>
        <v>1883415</v>
      </c>
      <c r="AU7" s="47" t="s">
        <v>28</v>
      </c>
    </row>
    <row r="8" spans="1:80" ht="13.8" thickBot="1" x14ac:dyDescent="0.3">
      <c r="A8" s="20" t="s">
        <v>29</v>
      </c>
      <c r="B8" s="21" t="s">
        <v>22</v>
      </c>
      <c r="C8" s="22">
        <v>91580</v>
      </c>
      <c r="D8" s="23">
        <v>91580</v>
      </c>
      <c r="E8" s="24">
        <v>94640</v>
      </c>
      <c r="F8" s="25">
        <v>27300</v>
      </c>
      <c r="G8" s="25">
        <v>121940</v>
      </c>
      <c r="H8" s="22">
        <v>78480</v>
      </c>
      <c r="I8" s="25">
        <v>98100</v>
      </c>
      <c r="J8" s="23">
        <v>176580</v>
      </c>
      <c r="K8" s="22">
        <v>17880</v>
      </c>
      <c r="L8" s="25">
        <v>79864</v>
      </c>
      <c r="M8" s="23">
        <v>97744</v>
      </c>
      <c r="N8" s="22">
        <v>50384</v>
      </c>
      <c r="O8" s="25">
        <v>62712</v>
      </c>
      <c r="P8" s="23">
        <v>113096</v>
      </c>
      <c r="Q8" s="22">
        <v>11109</v>
      </c>
      <c r="R8" s="25">
        <v>46023</v>
      </c>
      <c r="S8" s="23">
        <v>57132</v>
      </c>
      <c r="T8" s="22">
        <v>45900</v>
      </c>
      <c r="U8" s="25">
        <v>102000</v>
      </c>
      <c r="V8" s="23">
        <v>147900</v>
      </c>
      <c r="W8" s="22">
        <v>23760</v>
      </c>
      <c r="X8" s="25">
        <v>22572</v>
      </c>
      <c r="Y8" s="23">
        <v>46332</v>
      </c>
      <c r="Z8" s="22">
        <v>4620</v>
      </c>
      <c r="AA8" s="25">
        <v>44940</v>
      </c>
      <c r="AB8" s="23">
        <v>49560</v>
      </c>
      <c r="AC8" s="25">
        <v>33304</v>
      </c>
      <c r="AD8" s="23">
        <v>33304</v>
      </c>
      <c r="AE8" s="22">
        <v>31902</v>
      </c>
      <c r="AF8" s="25">
        <v>22904</v>
      </c>
      <c r="AG8" s="23">
        <v>54806</v>
      </c>
      <c r="AH8" s="22">
        <v>2528</v>
      </c>
      <c r="AI8" s="25">
        <v>18960</v>
      </c>
      <c r="AJ8" s="23">
        <v>21488</v>
      </c>
      <c r="AK8" s="22">
        <v>7383</v>
      </c>
      <c r="AL8" s="23">
        <v>7383</v>
      </c>
      <c r="AM8" s="26">
        <v>452783</v>
      </c>
      <c r="AN8" s="26">
        <v>566062</v>
      </c>
      <c r="AO8" s="27">
        <v>1018845</v>
      </c>
      <c r="AP8" s="48" t="s">
        <v>30</v>
      </c>
      <c r="AQ8" s="45">
        <f t="shared" ref="AQ8:AQ9" si="0">AO51-AO6-AO9-AO12</f>
        <v>6451320</v>
      </c>
      <c r="AR8" s="45">
        <f t="shared" ref="AR8:AR9" si="1">AQ8-AO18-AO21</f>
        <v>5265692</v>
      </c>
      <c r="AS8" s="45">
        <f t="shared" ref="AS8:AS9" si="2">AQ8-AO48</f>
        <v>6035091</v>
      </c>
      <c r="AT8" s="46">
        <f t="shared" ref="AT8:AT9" si="3">AO15+AO18+AO21</f>
        <v>1782736</v>
      </c>
      <c r="AU8" s="49"/>
    </row>
    <row r="9" spans="1:80" ht="13.8" thickBot="1" x14ac:dyDescent="0.3">
      <c r="A9" s="28"/>
      <c r="B9" s="29" t="s">
        <v>23</v>
      </c>
      <c r="C9" s="30">
        <v>76638</v>
      </c>
      <c r="D9" s="31">
        <v>76638</v>
      </c>
      <c r="E9" s="32">
        <v>75985</v>
      </c>
      <c r="F9" s="33">
        <v>24570</v>
      </c>
      <c r="G9" s="33">
        <v>100555</v>
      </c>
      <c r="H9" s="30">
        <v>80660</v>
      </c>
      <c r="I9" s="33">
        <v>79570</v>
      </c>
      <c r="J9" s="31">
        <v>160230</v>
      </c>
      <c r="K9" s="30">
        <v>19668</v>
      </c>
      <c r="L9" s="33">
        <v>66156</v>
      </c>
      <c r="M9" s="31">
        <v>85824</v>
      </c>
      <c r="N9" s="30">
        <v>46632</v>
      </c>
      <c r="O9" s="33">
        <v>64856</v>
      </c>
      <c r="P9" s="31">
        <v>111488</v>
      </c>
      <c r="Q9" s="30">
        <v>10051</v>
      </c>
      <c r="R9" s="33">
        <v>38617</v>
      </c>
      <c r="S9" s="31">
        <v>48668</v>
      </c>
      <c r="T9" s="30">
        <v>49300</v>
      </c>
      <c r="U9" s="33">
        <v>72250</v>
      </c>
      <c r="V9" s="31">
        <v>121550</v>
      </c>
      <c r="W9" s="30">
        <v>19206</v>
      </c>
      <c r="X9" s="33">
        <v>20196</v>
      </c>
      <c r="Y9" s="31">
        <v>39402</v>
      </c>
      <c r="Z9" s="30">
        <v>3360</v>
      </c>
      <c r="AA9" s="33">
        <v>39060</v>
      </c>
      <c r="AB9" s="31">
        <v>42420</v>
      </c>
      <c r="AC9" s="33">
        <v>25702</v>
      </c>
      <c r="AD9" s="31">
        <v>25702</v>
      </c>
      <c r="AE9" s="30">
        <v>29448</v>
      </c>
      <c r="AF9" s="33">
        <v>30675</v>
      </c>
      <c r="AG9" s="31">
        <v>60123</v>
      </c>
      <c r="AH9" s="30">
        <v>2212</v>
      </c>
      <c r="AI9" s="33">
        <v>17380</v>
      </c>
      <c r="AJ9" s="31">
        <v>19592</v>
      </c>
      <c r="AK9" s="30">
        <v>6099</v>
      </c>
      <c r="AL9" s="31">
        <v>6099</v>
      </c>
      <c r="AM9" s="34">
        <v>413160</v>
      </c>
      <c r="AN9" s="34">
        <v>485131</v>
      </c>
      <c r="AO9" s="35">
        <v>898291</v>
      </c>
      <c r="AP9" s="50" t="s">
        <v>31</v>
      </c>
      <c r="AQ9" s="45">
        <f t="shared" si="0"/>
        <v>12631701</v>
      </c>
      <c r="AR9" s="45">
        <f t="shared" si="1"/>
        <v>10234245</v>
      </c>
      <c r="AS9" s="45">
        <f t="shared" si="2"/>
        <v>11687649</v>
      </c>
      <c r="AT9" s="46">
        <f t="shared" si="3"/>
        <v>3666151</v>
      </c>
      <c r="AU9" s="51"/>
    </row>
    <row r="10" spans="1:80" ht="13.8" thickBot="1" x14ac:dyDescent="0.3">
      <c r="A10" s="36"/>
      <c r="B10" s="37" t="s">
        <v>18</v>
      </c>
      <c r="C10" s="38">
        <v>168218</v>
      </c>
      <c r="D10" s="39">
        <v>168218</v>
      </c>
      <c r="E10" s="40">
        <v>170625</v>
      </c>
      <c r="F10" s="41">
        <v>51870</v>
      </c>
      <c r="G10" s="41">
        <v>222495</v>
      </c>
      <c r="H10" s="38">
        <v>159140</v>
      </c>
      <c r="I10" s="41">
        <v>177670</v>
      </c>
      <c r="J10" s="39">
        <v>336810</v>
      </c>
      <c r="K10" s="38">
        <v>37548</v>
      </c>
      <c r="L10" s="41">
        <v>146020</v>
      </c>
      <c r="M10" s="39">
        <v>183568</v>
      </c>
      <c r="N10" s="38">
        <v>97016</v>
      </c>
      <c r="O10" s="41">
        <v>127568</v>
      </c>
      <c r="P10" s="39">
        <v>224584</v>
      </c>
      <c r="Q10" s="38">
        <v>21160</v>
      </c>
      <c r="R10" s="41">
        <v>84640</v>
      </c>
      <c r="S10" s="39">
        <v>105800</v>
      </c>
      <c r="T10" s="38">
        <v>95200</v>
      </c>
      <c r="U10" s="41">
        <v>174250</v>
      </c>
      <c r="V10" s="39">
        <v>269450</v>
      </c>
      <c r="W10" s="38">
        <v>42966</v>
      </c>
      <c r="X10" s="41">
        <v>42768</v>
      </c>
      <c r="Y10" s="39">
        <v>85734</v>
      </c>
      <c r="Z10" s="38">
        <v>7980</v>
      </c>
      <c r="AA10" s="41">
        <v>84000</v>
      </c>
      <c r="AB10" s="39">
        <v>91980</v>
      </c>
      <c r="AC10" s="41">
        <v>59006</v>
      </c>
      <c r="AD10" s="39">
        <v>59006</v>
      </c>
      <c r="AE10" s="38">
        <v>61350</v>
      </c>
      <c r="AF10" s="41">
        <v>53579</v>
      </c>
      <c r="AG10" s="39">
        <v>114929</v>
      </c>
      <c r="AH10" s="38">
        <v>4740</v>
      </c>
      <c r="AI10" s="41">
        <v>36340</v>
      </c>
      <c r="AJ10" s="39">
        <v>41080</v>
      </c>
      <c r="AK10" s="38">
        <v>13482</v>
      </c>
      <c r="AL10" s="39">
        <v>13482</v>
      </c>
      <c r="AM10" s="42">
        <v>865943</v>
      </c>
      <c r="AN10" s="42">
        <v>1051193</v>
      </c>
      <c r="AO10" s="43">
        <v>1917136</v>
      </c>
      <c r="AP10" s="44" t="s">
        <v>22</v>
      </c>
      <c r="AQ10" s="46">
        <v>3614047</v>
      </c>
      <c r="AR10" s="46">
        <v>3167342</v>
      </c>
      <c r="AS10" s="46">
        <v>3485467</v>
      </c>
      <c r="AT10" s="46">
        <v>446705</v>
      </c>
      <c r="AU10" s="47" t="s">
        <v>32</v>
      </c>
    </row>
    <row r="11" spans="1:80" x14ac:dyDescent="0.25">
      <c r="A11" s="20" t="s">
        <v>33</v>
      </c>
      <c r="B11" s="21" t="s">
        <v>22</v>
      </c>
      <c r="C11" s="22">
        <v>130140</v>
      </c>
      <c r="D11" s="23">
        <v>130140</v>
      </c>
      <c r="E11" s="24">
        <v>130130</v>
      </c>
      <c r="F11" s="25">
        <v>31850</v>
      </c>
      <c r="G11" s="25">
        <v>161980</v>
      </c>
      <c r="H11" s="22">
        <v>114995</v>
      </c>
      <c r="I11" s="25">
        <v>132435</v>
      </c>
      <c r="J11" s="23">
        <v>247430</v>
      </c>
      <c r="K11" s="22">
        <v>16092</v>
      </c>
      <c r="L11" s="25">
        <v>94168</v>
      </c>
      <c r="M11" s="23">
        <v>110260</v>
      </c>
      <c r="N11" s="22">
        <v>65392</v>
      </c>
      <c r="O11" s="25">
        <v>101304</v>
      </c>
      <c r="P11" s="23">
        <v>166696</v>
      </c>
      <c r="Q11" s="22">
        <v>17986</v>
      </c>
      <c r="R11" s="25">
        <v>72473</v>
      </c>
      <c r="S11" s="23">
        <v>90459</v>
      </c>
      <c r="T11" s="22">
        <v>47600</v>
      </c>
      <c r="U11" s="25">
        <v>99450</v>
      </c>
      <c r="V11" s="23">
        <v>147050</v>
      </c>
      <c r="W11" s="22">
        <v>29898</v>
      </c>
      <c r="X11" s="25">
        <v>23166</v>
      </c>
      <c r="Y11" s="23">
        <v>53064</v>
      </c>
      <c r="Z11" s="22">
        <v>2940</v>
      </c>
      <c r="AA11" s="25">
        <v>56280</v>
      </c>
      <c r="AB11" s="23">
        <v>59220</v>
      </c>
      <c r="AC11" s="25">
        <v>36019</v>
      </c>
      <c r="AD11" s="23">
        <v>36019</v>
      </c>
      <c r="AE11" s="22">
        <v>39673</v>
      </c>
      <c r="AF11" s="25">
        <v>33129</v>
      </c>
      <c r="AG11" s="23">
        <v>72802</v>
      </c>
      <c r="AH11" s="22">
        <v>2528</v>
      </c>
      <c r="AI11" s="25">
        <v>34128</v>
      </c>
      <c r="AJ11" s="23">
        <v>36656</v>
      </c>
      <c r="AK11" s="22">
        <v>10272</v>
      </c>
      <c r="AL11" s="23">
        <v>10272</v>
      </c>
      <c r="AM11" s="26">
        <v>597374</v>
      </c>
      <c r="AN11" s="26">
        <v>724674</v>
      </c>
      <c r="AO11" s="27">
        <v>1322048</v>
      </c>
      <c r="AP11" s="48" t="s">
        <v>30</v>
      </c>
      <c r="AQ11" s="2">
        <v>914005</v>
      </c>
      <c r="AR11" s="2">
        <v>849162</v>
      </c>
      <c r="AS11" s="2">
        <v>908590</v>
      </c>
      <c r="AT11" s="2">
        <v>64843</v>
      </c>
      <c r="AU11" s="49"/>
    </row>
    <row r="12" spans="1:80" ht="13.8" thickBot="1" x14ac:dyDescent="0.3">
      <c r="A12" s="28"/>
      <c r="B12" s="29" t="s">
        <v>23</v>
      </c>
      <c r="C12" s="30">
        <v>125320</v>
      </c>
      <c r="D12" s="31">
        <v>125320</v>
      </c>
      <c r="E12" s="32">
        <v>117845</v>
      </c>
      <c r="F12" s="33">
        <v>27755</v>
      </c>
      <c r="G12" s="33">
        <v>145600</v>
      </c>
      <c r="H12" s="30">
        <v>109545</v>
      </c>
      <c r="I12" s="33">
        <v>115540</v>
      </c>
      <c r="J12" s="31">
        <v>225085</v>
      </c>
      <c r="K12" s="30">
        <v>26224</v>
      </c>
      <c r="L12" s="33">
        <v>78076</v>
      </c>
      <c r="M12" s="31">
        <v>104300</v>
      </c>
      <c r="N12" s="30">
        <v>54136</v>
      </c>
      <c r="O12" s="33">
        <v>71288</v>
      </c>
      <c r="P12" s="31">
        <v>125424</v>
      </c>
      <c r="Q12" s="30">
        <v>15341</v>
      </c>
      <c r="R12" s="33">
        <v>52900</v>
      </c>
      <c r="S12" s="31">
        <v>68241</v>
      </c>
      <c r="T12" s="30">
        <v>28900</v>
      </c>
      <c r="U12" s="33">
        <v>68850</v>
      </c>
      <c r="V12" s="31">
        <v>97750</v>
      </c>
      <c r="W12" s="30">
        <v>28512</v>
      </c>
      <c r="X12" s="33">
        <v>28710</v>
      </c>
      <c r="Y12" s="31">
        <v>57222</v>
      </c>
      <c r="Z12" s="30">
        <v>7140</v>
      </c>
      <c r="AA12" s="33">
        <v>62160</v>
      </c>
      <c r="AB12" s="31">
        <v>69300</v>
      </c>
      <c r="AC12" s="33">
        <v>28960</v>
      </c>
      <c r="AD12" s="31">
        <v>28960</v>
      </c>
      <c r="AE12" s="30">
        <v>35583</v>
      </c>
      <c r="AF12" s="33">
        <v>31902</v>
      </c>
      <c r="AG12" s="31">
        <v>67485</v>
      </c>
      <c r="AH12" s="30">
        <v>948</v>
      </c>
      <c r="AI12" s="33">
        <v>29704</v>
      </c>
      <c r="AJ12" s="31">
        <v>30652</v>
      </c>
      <c r="AK12" s="30">
        <v>7597</v>
      </c>
      <c r="AL12" s="31">
        <v>7597</v>
      </c>
      <c r="AM12" s="34">
        <v>549494</v>
      </c>
      <c r="AN12" s="34">
        <v>603442</v>
      </c>
      <c r="AO12" s="35">
        <v>1152936</v>
      </c>
      <c r="AP12" s="50" t="s">
        <v>31</v>
      </c>
      <c r="AQ12" s="52">
        <v>4528052</v>
      </c>
      <c r="AR12" s="52">
        <v>4016504</v>
      </c>
      <c r="AS12" s="52">
        <v>4394057</v>
      </c>
      <c r="AT12" s="52">
        <v>511548</v>
      </c>
      <c r="AU12" s="51"/>
    </row>
    <row r="13" spans="1:80" ht="13.5" customHeight="1" thickBot="1" x14ac:dyDescent="0.3">
      <c r="A13" s="36"/>
      <c r="B13" s="37" t="s">
        <v>18</v>
      </c>
      <c r="C13" s="38">
        <v>255460</v>
      </c>
      <c r="D13" s="39">
        <v>255460</v>
      </c>
      <c r="E13" s="40">
        <v>247975</v>
      </c>
      <c r="F13" s="41">
        <v>59605</v>
      </c>
      <c r="G13" s="41">
        <v>307580</v>
      </c>
      <c r="H13" s="38">
        <v>224540</v>
      </c>
      <c r="I13" s="41">
        <v>247975</v>
      </c>
      <c r="J13" s="39">
        <v>472515</v>
      </c>
      <c r="K13" s="38">
        <v>42316</v>
      </c>
      <c r="L13" s="41">
        <v>172244</v>
      </c>
      <c r="M13" s="39">
        <v>214560</v>
      </c>
      <c r="N13" s="38">
        <v>119528</v>
      </c>
      <c r="O13" s="41">
        <v>172592</v>
      </c>
      <c r="P13" s="39">
        <v>292120</v>
      </c>
      <c r="Q13" s="38">
        <v>33327</v>
      </c>
      <c r="R13" s="41">
        <v>125373</v>
      </c>
      <c r="S13" s="39">
        <v>158700</v>
      </c>
      <c r="T13" s="38">
        <v>76500</v>
      </c>
      <c r="U13" s="41">
        <v>168300</v>
      </c>
      <c r="V13" s="39">
        <v>244800</v>
      </c>
      <c r="W13" s="38">
        <v>58410</v>
      </c>
      <c r="X13" s="41">
        <v>51876</v>
      </c>
      <c r="Y13" s="39">
        <v>110286</v>
      </c>
      <c r="Z13" s="38">
        <v>10080</v>
      </c>
      <c r="AA13" s="41">
        <v>118440</v>
      </c>
      <c r="AB13" s="39">
        <v>128520</v>
      </c>
      <c r="AC13" s="41">
        <v>64979</v>
      </c>
      <c r="AD13" s="39">
        <v>64979</v>
      </c>
      <c r="AE13" s="38">
        <v>75256</v>
      </c>
      <c r="AF13" s="41">
        <v>65031</v>
      </c>
      <c r="AG13" s="39">
        <v>140287</v>
      </c>
      <c r="AH13" s="38">
        <v>3476</v>
      </c>
      <c r="AI13" s="41">
        <v>63832</v>
      </c>
      <c r="AJ13" s="39">
        <v>67308</v>
      </c>
      <c r="AK13" s="38">
        <v>17869</v>
      </c>
      <c r="AL13" s="39">
        <v>17869</v>
      </c>
      <c r="AM13" s="42">
        <v>1146868</v>
      </c>
      <c r="AN13" s="42">
        <v>1328116</v>
      </c>
      <c r="AO13" s="43">
        <v>2474984</v>
      </c>
      <c r="AP13" s="44" t="s">
        <v>22</v>
      </c>
      <c r="AQ13" s="46">
        <f>AQ10/AQ7*100</f>
        <v>58.476119837919384</v>
      </c>
      <c r="AR13" s="46">
        <f t="shared" ref="AR13:AT13" si="4">AR10/AR7*100</f>
        <v>63.747775257705818</v>
      </c>
      <c r="AS13" s="46">
        <f t="shared" si="4"/>
        <v>61.661764461328836</v>
      </c>
      <c r="AT13" s="46">
        <f t="shared" si="4"/>
        <v>23.717821085634338</v>
      </c>
      <c r="AU13" s="47" t="s">
        <v>34</v>
      </c>
    </row>
    <row r="14" spans="1:80" ht="13.8" thickBot="1" x14ac:dyDescent="0.3">
      <c r="A14" s="20" t="s">
        <v>35</v>
      </c>
      <c r="B14" s="21" t="s">
        <v>22</v>
      </c>
      <c r="C14" s="22">
        <v>65070</v>
      </c>
      <c r="D14" s="23">
        <v>65070</v>
      </c>
      <c r="E14" s="24">
        <v>77805</v>
      </c>
      <c r="F14" s="25">
        <v>11375</v>
      </c>
      <c r="G14" s="25">
        <v>89180</v>
      </c>
      <c r="H14" s="22">
        <v>62675</v>
      </c>
      <c r="I14" s="25">
        <v>66490</v>
      </c>
      <c r="J14" s="23">
        <v>129165</v>
      </c>
      <c r="K14" s="22">
        <v>14304</v>
      </c>
      <c r="L14" s="25">
        <v>51256</v>
      </c>
      <c r="M14" s="23">
        <v>65560</v>
      </c>
      <c r="N14" s="22">
        <v>39128</v>
      </c>
      <c r="O14" s="25">
        <v>49312</v>
      </c>
      <c r="P14" s="23">
        <v>88440</v>
      </c>
      <c r="Q14" s="22">
        <v>8993</v>
      </c>
      <c r="R14" s="25">
        <v>21689</v>
      </c>
      <c r="S14" s="23">
        <v>30682</v>
      </c>
      <c r="T14" s="22">
        <v>18700</v>
      </c>
      <c r="U14" s="25">
        <v>56100</v>
      </c>
      <c r="V14" s="23">
        <v>74800</v>
      </c>
      <c r="W14" s="22">
        <v>13860</v>
      </c>
      <c r="X14" s="25">
        <v>12672</v>
      </c>
      <c r="Y14" s="23">
        <v>26532</v>
      </c>
      <c r="Z14" s="22">
        <v>2520</v>
      </c>
      <c r="AA14" s="25">
        <v>28560</v>
      </c>
      <c r="AB14" s="23">
        <v>31080</v>
      </c>
      <c r="AC14" s="25">
        <v>17195</v>
      </c>
      <c r="AD14" s="23">
        <v>17195</v>
      </c>
      <c r="AE14" s="22">
        <v>20450</v>
      </c>
      <c r="AF14" s="25">
        <v>14724</v>
      </c>
      <c r="AG14" s="23">
        <v>35174</v>
      </c>
      <c r="AH14" s="22">
        <v>1896</v>
      </c>
      <c r="AI14" s="25">
        <v>12640</v>
      </c>
      <c r="AJ14" s="23">
        <v>14536</v>
      </c>
      <c r="AK14" s="22">
        <v>4173</v>
      </c>
      <c r="AL14" s="23">
        <v>4173</v>
      </c>
      <c r="AM14" s="26">
        <v>325401</v>
      </c>
      <c r="AN14" s="26">
        <v>346186</v>
      </c>
      <c r="AO14" s="27">
        <v>671587</v>
      </c>
      <c r="AP14" s="48" t="s">
        <v>30</v>
      </c>
      <c r="AQ14" s="46">
        <f t="shared" ref="AQ14:AT15" si="5">AQ11/AQ8*100</f>
        <v>14.16772071452044</v>
      </c>
      <c r="AR14" s="46">
        <f t="shared" si="5"/>
        <v>16.126313502574778</v>
      </c>
      <c r="AS14" s="46">
        <f t="shared" si="5"/>
        <v>15.055116815968475</v>
      </c>
      <c r="AT14" s="46">
        <f t="shared" si="5"/>
        <v>3.6372743917214887</v>
      </c>
      <c r="AU14" s="49"/>
    </row>
    <row r="15" spans="1:80" ht="13.8" thickBot="1" x14ac:dyDescent="0.3">
      <c r="A15" s="28"/>
      <c r="B15" s="29" t="s">
        <v>23</v>
      </c>
      <c r="C15" s="30">
        <v>65070</v>
      </c>
      <c r="D15" s="31">
        <v>65070</v>
      </c>
      <c r="E15" s="32">
        <v>63245</v>
      </c>
      <c r="F15" s="33">
        <v>13195</v>
      </c>
      <c r="G15" s="33">
        <v>76440</v>
      </c>
      <c r="H15" s="30">
        <v>55045</v>
      </c>
      <c r="I15" s="33">
        <v>49595</v>
      </c>
      <c r="J15" s="31">
        <v>104640</v>
      </c>
      <c r="K15" s="30">
        <v>10728</v>
      </c>
      <c r="L15" s="33">
        <v>50660</v>
      </c>
      <c r="M15" s="31">
        <v>61388</v>
      </c>
      <c r="N15" s="30">
        <v>34840</v>
      </c>
      <c r="O15" s="33">
        <v>49312</v>
      </c>
      <c r="P15" s="31">
        <v>84152</v>
      </c>
      <c r="Q15" s="30">
        <v>8993</v>
      </c>
      <c r="R15" s="33">
        <v>19044</v>
      </c>
      <c r="S15" s="31">
        <v>28037</v>
      </c>
      <c r="T15" s="30">
        <v>23800</v>
      </c>
      <c r="U15" s="33">
        <v>30600</v>
      </c>
      <c r="V15" s="31">
        <v>54400</v>
      </c>
      <c r="W15" s="30">
        <v>14058</v>
      </c>
      <c r="X15" s="33">
        <v>10890</v>
      </c>
      <c r="Y15" s="31">
        <v>24948</v>
      </c>
      <c r="Z15" s="30">
        <v>3360</v>
      </c>
      <c r="AA15" s="33">
        <v>28560</v>
      </c>
      <c r="AB15" s="31">
        <v>31920</v>
      </c>
      <c r="AC15" s="33">
        <v>11222</v>
      </c>
      <c r="AD15" s="31">
        <v>11222</v>
      </c>
      <c r="AE15" s="30">
        <v>20450</v>
      </c>
      <c r="AF15" s="33">
        <v>12679</v>
      </c>
      <c r="AG15" s="31">
        <v>33129</v>
      </c>
      <c r="AH15" s="30">
        <v>1896</v>
      </c>
      <c r="AI15" s="33">
        <v>15800</v>
      </c>
      <c r="AJ15" s="31">
        <v>17696</v>
      </c>
      <c r="AK15" s="30">
        <v>4066</v>
      </c>
      <c r="AL15" s="31">
        <v>4066</v>
      </c>
      <c r="AM15" s="34">
        <v>301485</v>
      </c>
      <c r="AN15" s="34">
        <v>295623</v>
      </c>
      <c r="AO15" s="35">
        <v>597108</v>
      </c>
      <c r="AP15" s="50" t="s">
        <v>31</v>
      </c>
      <c r="AQ15" s="46">
        <f t="shared" si="5"/>
        <v>35.84673196428573</v>
      </c>
      <c r="AR15" s="46">
        <f t="shared" si="5"/>
        <v>39.245728434290953</v>
      </c>
      <c r="AS15" s="46">
        <f t="shared" si="5"/>
        <v>37.595730330368411</v>
      </c>
      <c r="AT15" s="46">
        <f t="shared" si="5"/>
        <v>13.953271428263594</v>
      </c>
      <c r="AU15" s="51"/>
    </row>
    <row r="16" spans="1:80" ht="13.8" thickBot="1" x14ac:dyDescent="0.3">
      <c r="A16" s="36"/>
      <c r="B16" s="37" t="s">
        <v>18</v>
      </c>
      <c r="C16" s="38">
        <v>130140</v>
      </c>
      <c r="D16" s="39">
        <v>130140</v>
      </c>
      <c r="E16" s="40">
        <v>141050</v>
      </c>
      <c r="F16" s="41">
        <v>24570</v>
      </c>
      <c r="G16" s="41">
        <v>165620</v>
      </c>
      <c r="H16" s="38">
        <v>117720</v>
      </c>
      <c r="I16" s="41">
        <v>116085</v>
      </c>
      <c r="J16" s="39">
        <v>233805</v>
      </c>
      <c r="K16" s="38">
        <v>25032</v>
      </c>
      <c r="L16" s="41">
        <v>101916</v>
      </c>
      <c r="M16" s="39">
        <v>126948</v>
      </c>
      <c r="N16" s="38">
        <v>73968</v>
      </c>
      <c r="O16" s="41">
        <v>98624</v>
      </c>
      <c r="P16" s="39">
        <v>172592</v>
      </c>
      <c r="Q16" s="38">
        <v>17986</v>
      </c>
      <c r="R16" s="41">
        <v>40733</v>
      </c>
      <c r="S16" s="39">
        <v>58719</v>
      </c>
      <c r="T16" s="38">
        <v>42500</v>
      </c>
      <c r="U16" s="41">
        <v>86700</v>
      </c>
      <c r="V16" s="39">
        <v>129200</v>
      </c>
      <c r="W16" s="38">
        <v>27918</v>
      </c>
      <c r="X16" s="41">
        <v>23562</v>
      </c>
      <c r="Y16" s="39">
        <v>51480</v>
      </c>
      <c r="Z16" s="38">
        <v>5880</v>
      </c>
      <c r="AA16" s="41">
        <v>57120</v>
      </c>
      <c r="AB16" s="39">
        <v>63000</v>
      </c>
      <c r="AC16" s="41">
        <v>28417</v>
      </c>
      <c r="AD16" s="39">
        <v>28417</v>
      </c>
      <c r="AE16" s="38">
        <v>40900</v>
      </c>
      <c r="AF16" s="41">
        <v>27403</v>
      </c>
      <c r="AG16" s="39">
        <v>68303</v>
      </c>
      <c r="AH16" s="38">
        <v>3792</v>
      </c>
      <c r="AI16" s="41">
        <v>28440</v>
      </c>
      <c r="AJ16" s="39">
        <v>32232</v>
      </c>
      <c r="AK16" s="38">
        <v>8239</v>
      </c>
      <c r="AL16" s="39">
        <v>8239</v>
      </c>
      <c r="AM16" s="42">
        <v>626886</v>
      </c>
      <c r="AN16" s="42">
        <v>641809</v>
      </c>
      <c r="AO16" s="43">
        <v>1268695</v>
      </c>
      <c r="AP16" s="44" t="s">
        <v>22</v>
      </c>
      <c r="AQ16" s="2">
        <v>4132380</v>
      </c>
      <c r="AR16" s="2">
        <v>3378628</v>
      </c>
      <c r="AS16" s="2">
        <v>4003800</v>
      </c>
      <c r="AT16" s="2">
        <v>753752</v>
      </c>
      <c r="AU16" s="53" t="s">
        <v>36</v>
      </c>
    </row>
    <row r="17" spans="1:47" x14ac:dyDescent="0.25">
      <c r="A17" s="20" t="s">
        <v>37</v>
      </c>
      <c r="B17" s="21" t="s">
        <v>22</v>
      </c>
      <c r="C17" s="22">
        <v>39524</v>
      </c>
      <c r="D17" s="23">
        <v>39524</v>
      </c>
      <c r="E17" s="24">
        <v>45500</v>
      </c>
      <c r="F17" s="25">
        <v>6370</v>
      </c>
      <c r="G17" s="25">
        <v>51870</v>
      </c>
      <c r="H17" s="22">
        <v>29975</v>
      </c>
      <c r="I17" s="25">
        <v>35425</v>
      </c>
      <c r="J17" s="23">
        <v>65400</v>
      </c>
      <c r="K17" s="22">
        <v>4172</v>
      </c>
      <c r="L17" s="25">
        <v>33972</v>
      </c>
      <c r="M17" s="23">
        <v>38144</v>
      </c>
      <c r="N17" s="22">
        <v>20904</v>
      </c>
      <c r="O17" s="25">
        <v>28944</v>
      </c>
      <c r="P17" s="23">
        <v>49848</v>
      </c>
      <c r="Q17" s="22">
        <v>6877</v>
      </c>
      <c r="R17" s="25">
        <v>13754</v>
      </c>
      <c r="S17" s="23">
        <v>20631</v>
      </c>
      <c r="T17" s="22">
        <v>11050</v>
      </c>
      <c r="U17" s="25">
        <v>22950</v>
      </c>
      <c r="V17" s="23">
        <v>34000</v>
      </c>
      <c r="W17" s="22">
        <v>9108</v>
      </c>
      <c r="X17" s="25">
        <v>9108</v>
      </c>
      <c r="Y17" s="23">
        <v>18216</v>
      </c>
      <c r="Z17" s="22">
        <v>2100</v>
      </c>
      <c r="AA17" s="25">
        <v>17220</v>
      </c>
      <c r="AB17" s="23">
        <v>19320</v>
      </c>
      <c r="AC17" s="25">
        <v>13032</v>
      </c>
      <c r="AD17" s="23">
        <v>13032</v>
      </c>
      <c r="AE17" s="22">
        <v>13906</v>
      </c>
      <c r="AF17" s="25">
        <v>5726</v>
      </c>
      <c r="AG17" s="23">
        <v>19632</v>
      </c>
      <c r="AH17" s="22">
        <v>948</v>
      </c>
      <c r="AI17" s="25">
        <v>6952</v>
      </c>
      <c r="AJ17" s="23">
        <v>7900</v>
      </c>
      <c r="AK17" s="22">
        <v>3424</v>
      </c>
      <c r="AL17" s="23">
        <v>3424</v>
      </c>
      <c r="AM17" s="26">
        <v>184064</v>
      </c>
      <c r="AN17" s="26">
        <v>196877</v>
      </c>
      <c r="AO17" s="27">
        <v>380941</v>
      </c>
      <c r="AP17" s="48" t="s">
        <v>30</v>
      </c>
      <c r="AQ17" s="2">
        <v>1593910</v>
      </c>
      <c r="AR17" s="2">
        <v>1249628</v>
      </c>
      <c r="AS17" s="2">
        <v>1588495</v>
      </c>
      <c r="AT17" s="2">
        <v>344282</v>
      </c>
      <c r="AU17" s="54"/>
    </row>
    <row r="18" spans="1:47" ht="13.8" thickBot="1" x14ac:dyDescent="0.3">
      <c r="A18" s="28"/>
      <c r="B18" s="29" t="s">
        <v>23</v>
      </c>
      <c r="C18" s="30">
        <v>46754</v>
      </c>
      <c r="D18" s="31">
        <v>46754</v>
      </c>
      <c r="E18" s="32">
        <v>47775</v>
      </c>
      <c r="F18" s="33">
        <v>9100</v>
      </c>
      <c r="G18" s="33">
        <v>56875</v>
      </c>
      <c r="H18" s="30">
        <v>40330</v>
      </c>
      <c r="I18" s="33">
        <v>35425</v>
      </c>
      <c r="J18" s="31">
        <v>75755</v>
      </c>
      <c r="K18" s="30">
        <v>5960</v>
      </c>
      <c r="L18" s="33">
        <v>30396</v>
      </c>
      <c r="M18" s="31">
        <v>36356</v>
      </c>
      <c r="N18" s="30">
        <v>17152</v>
      </c>
      <c r="O18" s="33">
        <v>32696</v>
      </c>
      <c r="P18" s="31">
        <v>49848</v>
      </c>
      <c r="Q18" s="30">
        <v>4761</v>
      </c>
      <c r="R18" s="33">
        <v>16928</v>
      </c>
      <c r="S18" s="31">
        <v>21689</v>
      </c>
      <c r="T18" s="30">
        <v>8500</v>
      </c>
      <c r="U18" s="33">
        <v>27200</v>
      </c>
      <c r="V18" s="31">
        <v>35700</v>
      </c>
      <c r="W18" s="30">
        <v>8118</v>
      </c>
      <c r="X18" s="33">
        <v>3564</v>
      </c>
      <c r="Y18" s="31">
        <v>11682</v>
      </c>
      <c r="Z18" s="30">
        <v>1260</v>
      </c>
      <c r="AA18" s="33">
        <v>19740</v>
      </c>
      <c r="AB18" s="31">
        <v>21000</v>
      </c>
      <c r="AC18" s="33">
        <v>8145</v>
      </c>
      <c r="AD18" s="31">
        <v>8145</v>
      </c>
      <c r="AE18" s="30">
        <v>13906</v>
      </c>
      <c r="AF18" s="33">
        <v>6544</v>
      </c>
      <c r="AG18" s="31">
        <v>20450</v>
      </c>
      <c r="AH18" s="30">
        <v>632</v>
      </c>
      <c r="AI18" s="33">
        <v>8216</v>
      </c>
      <c r="AJ18" s="31">
        <v>8848</v>
      </c>
      <c r="AK18" s="30">
        <v>3424</v>
      </c>
      <c r="AL18" s="31">
        <v>3424</v>
      </c>
      <c r="AM18" s="34">
        <v>195148</v>
      </c>
      <c r="AN18" s="34">
        <v>201378</v>
      </c>
      <c r="AO18" s="35">
        <v>396526</v>
      </c>
      <c r="AP18" s="50" t="s">
        <v>31</v>
      </c>
      <c r="AQ18" s="2">
        <v>5726290</v>
      </c>
      <c r="AR18" s="2">
        <v>4628256</v>
      </c>
      <c r="AS18" s="2">
        <v>5592295</v>
      </c>
      <c r="AT18" s="2">
        <v>1098034</v>
      </c>
      <c r="AU18" s="54"/>
    </row>
    <row r="19" spans="1:47" ht="13.8" thickBot="1" x14ac:dyDescent="0.3">
      <c r="A19" s="36"/>
      <c r="B19" s="37" t="s">
        <v>18</v>
      </c>
      <c r="C19" s="38">
        <v>86278</v>
      </c>
      <c r="D19" s="39">
        <v>86278</v>
      </c>
      <c r="E19" s="40">
        <v>93275</v>
      </c>
      <c r="F19" s="41">
        <v>15470</v>
      </c>
      <c r="G19" s="41">
        <v>108745</v>
      </c>
      <c r="H19" s="38">
        <v>70305</v>
      </c>
      <c r="I19" s="41">
        <v>70850</v>
      </c>
      <c r="J19" s="39">
        <v>141155</v>
      </c>
      <c r="K19" s="38">
        <v>10132</v>
      </c>
      <c r="L19" s="41">
        <v>64368</v>
      </c>
      <c r="M19" s="39">
        <v>74500</v>
      </c>
      <c r="N19" s="38">
        <v>38056</v>
      </c>
      <c r="O19" s="41">
        <v>61640</v>
      </c>
      <c r="P19" s="39">
        <v>99696</v>
      </c>
      <c r="Q19" s="38">
        <v>11638</v>
      </c>
      <c r="R19" s="41">
        <v>30682</v>
      </c>
      <c r="S19" s="39">
        <v>42320</v>
      </c>
      <c r="T19" s="38">
        <v>19550</v>
      </c>
      <c r="U19" s="41">
        <v>50150</v>
      </c>
      <c r="V19" s="39">
        <v>69700</v>
      </c>
      <c r="W19" s="38">
        <v>17226</v>
      </c>
      <c r="X19" s="41">
        <v>12672</v>
      </c>
      <c r="Y19" s="39">
        <v>29898</v>
      </c>
      <c r="Z19" s="38">
        <v>3360</v>
      </c>
      <c r="AA19" s="41">
        <v>36960</v>
      </c>
      <c r="AB19" s="39">
        <v>40320</v>
      </c>
      <c r="AC19" s="41">
        <v>21177</v>
      </c>
      <c r="AD19" s="39">
        <v>21177</v>
      </c>
      <c r="AE19" s="38">
        <v>27812</v>
      </c>
      <c r="AF19" s="41">
        <v>12270</v>
      </c>
      <c r="AG19" s="39">
        <v>40082</v>
      </c>
      <c r="AH19" s="38">
        <v>1580</v>
      </c>
      <c r="AI19" s="41">
        <v>15168</v>
      </c>
      <c r="AJ19" s="39">
        <v>16748</v>
      </c>
      <c r="AK19" s="38">
        <v>6848</v>
      </c>
      <c r="AL19" s="39">
        <v>6848</v>
      </c>
      <c r="AM19" s="42">
        <v>379212</v>
      </c>
      <c r="AN19" s="42">
        <v>398255</v>
      </c>
      <c r="AO19" s="43">
        <v>777467</v>
      </c>
      <c r="AP19" s="44" t="s">
        <v>22</v>
      </c>
      <c r="AQ19" s="55">
        <f>AQ16/AQ7*100</f>
        <v>66.862868162982181</v>
      </c>
      <c r="AR19" s="55">
        <f t="shared" ref="AR19:AT19" si="6">AR16/AR7*100</f>
        <v>68.000240713946297</v>
      </c>
      <c r="AS19" s="55">
        <f t="shared" si="6"/>
        <v>70.831648255533167</v>
      </c>
      <c r="AT19" s="55">
        <f t="shared" si="6"/>
        <v>40.020494686513594</v>
      </c>
      <c r="AU19" s="56" t="s">
        <v>38</v>
      </c>
    </row>
    <row r="20" spans="1:47" x14ac:dyDescent="0.25">
      <c r="A20" s="20" t="s">
        <v>39</v>
      </c>
      <c r="B20" s="21" t="s">
        <v>22</v>
      </c>
      <c r="C20" s="22">
        <v>88206</v>
      </c>
      <c r="D20" s="23">
        <v>88206</v>
      </c>
      <c r="E20" s="24">
        <v>93730</v>
      </c>
      <c r="F20" s="25">
        <v>14560</v>
      </c>
      <c r="G20" s="25">
        <v>108290</v>
      </c>
      <c r="H20" s="22">
        <v>71395</v>
      </c>
      <c r="I20" s="25">
        <v>77935</v>
      </c>
      <c r="J20" s="23">
        <v>149330</v>
      </c>
      <c r="K20" s="22">
        <v>10728</v>
      </c>
      <c r="L20" s="25">
        <v>76288</v>
      </c>
      <c r="M20" s="23">
        <v>87016</v>
      </c>
      <c r="N20" s="22">
        <v>46096</v>
      </c>
      <c r="O20" s="25">
        <v>71824</v>
      </c>
      <c r="P20" s="23">
        <v>117920</v>
      </c>
      <c r="Q20" s="22">
        <v>11638</v>
      </c>
      <c r="R20" s="25">
        <v>43378</v>
      </c>
      <c r="S20" s="23">
        <v>55016</v>
      </c>
      <c r="T20" s="22">
        <v>19550</v>
      </c>
      <c r="U20" s="25">
        <v>39950</v>
      </c>
      <c r="V20" s="23">
        <v>59500</v>
      </c>
      <c r="W20" s="22">
        <v>10692</v>
      </c>
      <c r="X20" s="25">
        <v>9306</v>
      </c>
      <c r="Y20" s="23">
        <v>19998</v>
      </c>
      <c r="Z20" s="22">
        <v>4200</v>
      </c>
      <c r="AA20" s="25">
        <v>52920</v>
      </c>
      <c r="AB20" s="23">
        <v>57120</v>
      </c>
      <c r="AC20" s="25">
        <v>15023</v>
      </c>
      <c r="AD20" s="23">
        <v>15023</v>
      </c>
      <c r="AE20" s="22">
        <v>29448</v>
      </c>
      <c r="AF20" s="25">
        <v>16769</v>
      </c>
      <c r="AG20" s="23">
        <v>46217</v>
      </c>
      <c r="AH20" s="22">
        <v>2844</v>
      </c>
      <c r="AI20" s="25">
        <v>19592</v>
      </c>
      <c r="AJ20" s="23">
        <v>22436</v>
      </c>
      <c r="AK20" s="22">
        <v>4815</v>
      </c>
      <c r="AL20" s="23">
        <v>4815</v>
      </c>
      <c r="AM20" s="26">
        <v>388527</v>
      </c>
      <c r="AN20" s="26">
        <v>442360</v>
      </c>
      <c r="AO20" s="27">
        <v>830887</v>
      </c>
      <c r="AP20" s="48" t="s">
        <v>30</v>
      </c>
      <c r="AQ20" s="55">
        <f t="shared" ref="AQ20:AT21" si="7">AQ17/AQ8*100</f>
        <v>24.706726685391516</v>
      </c>
      <c r="AR20" s="55">
        <f t="shared" si="7"/>
        <v>23.73150575460927</v>
      </c>
      <c r="AS20" s="55">
        <f t="shared" si="7"/>
        <v>26.320978424351843</v>
      </c>
      <c r="AT20" s="55">
        <f t="shared" si="7"/>
        <v>19.312001328295384</v>
      </c>
      <c r="AU20" s="57"/>
    </row>
    <row r="21" spans="1:47" ht="13.8" thickBot="1" x14ac:dyDescent="0.3">
      <c r="A21" s="28"/>
      <c r="B21" s="29" t="s">
        <v>23</v>
      </c>
      <c r="C21" s="30">
        <v>92544</v>
      </c>
      <c r="D21" s="31">
        <v>92544</v>
      </c>
      <c r="E21" s="32">
        <v>80990</v>
      </c>
      <c r="F21" s="33">
        <v>16835</v>
      </c>
      <c r="G21" s="33">
        <v>97825</v>
      </c>
      <c r="H21" s="30">
        <v>74665</v>
      </c>
      <c r="I21" s="33">
        <v>84475</v>
      </c>
      <c r="J21" s="31">
        <v>159140</v>
      </c>
      <c r="K21" s="30">
        <v>8940</v>
      </c>
      <c r="L21" s="33">
        <v>61984</v>
      </c>
      <c r="M21" s="31">
        <v>70924</v>
      </c>
      <c r="N21" s="30">
        <v>39664</v>
      </c>
      <c r="O21" s="33">
        <v>51456</v>
      </c>
      <c r="P21" s="31">
        <v>91120</v>
      </c>
      <c r="Q21" s="30">
        <v>15870</v>
      </c>
      <c r="R21" s="33">
        <v>42320</v>
      </c>
      <c r="S21" s="31">
        <v>58190</v>
      </c>
      <c r="T21" s="30">
        <v>26350</v>
      </c>
      <c r="U21" s="33">
        <v>34850</v>
      </c>
      <c r="V21" s="31">
        <v>61200</v>
      </c>
      <c r="W21" s="30">
        <v>13860</v>
      </c>
      <c r="X21" s="33">
        <v>8514</v>
      </c>
      <c r="Y21" s="31">
        <v>22374</v>
      </c>
      <c r="Z21" s="30">
        <v>4620</v>
      </c>
      <c r="AA21" s="33">
        <v>45780</v>
      </c>
      <c r="AB21" s="31">
        <v>50400</v>
      </c>
      <c r="AC21" s="33">
        <v>13937</v>
      </c>
      <c r="AD21" s="31">
        <v>13937</v>
      </c>
      <c r="AE21" s="30">
        <v>26994</v>
      </c>
      <c r="AF21" s="33">
        <v>17178</v>
      </c>
      <c r="AG21" s="31">
        <v>44172</v>
      </c>
      <c r="AH21" s="30">
        <v>3160</v>
      </c>
      <c r="AI21" s="33">
        <v>17696</v>
      </c>
      <c r="AJ21" s="31">
        <v>20856</v>
      </c>
      <c r="AK21" s="30">
        <v>6420</v>
      </c>
      <c r="AL21" s="31">
        <v>6420</v>
      </c>
      <c r="AM21" s="34">
        <v>387657</v>
      </c>
      <c r="AN21" s="34">
        <v>401445</v>
      </c>
      <c r="AO21" s="35">
        <v>789102</v>
      </c>
      <c r="AP21" s="50" t="s">
        <v>31</v>
      </c>
      <c r="AQ21" s="55">
        <f t="shared" si="7"/>
        <v>45.332691139538532</v>
      </c>
      <c r="AR21" s="55">
        <f t="shared" si="7"/>
        <v>45.223228484367922</v>
      </c>
      <c r="AS21" s="55">
        <f t="shared" si="7"/>
        <v>47.847903372183751</v>
      </c>
      <c r="AT21" s="55">
        <f t="shared" si="7"/>
        <v>29.950593960805215</v>
      </c>
      <c r="AU21" s="57"/>
    </row>
    <row r="22" spans="1:47" ht="13.8" thickBot="1" x14ac:dyDescent="0.3">
      <c r="A22" s="36"/>
      <c r="B22" s="37" t="s">
        <v>18</v>
      </c>
      <c r="C22" s="38">
        <v>180750</v>
      </c>
      <c r="D22" s="39">
        <v>180750</v>
      </c>
      <c r="E22" s="40">
        <v>174720</v>
      </c>
      <c r="F22" s="41">
        <v>31395</v>
      </c>
      <c r="G22" s="41">
        <v>206115</v>
      </c>
      <c r="H22" s="38">
        <v>146060</v>
      </c>
      <c r="I22" s="41">
        <v>162410</v>
      </c>
      <c r="J22" s="39">
        <v>308470</v>
      </c>
      <c r="K22" s="38">
        <v>19668</v>
      </c>
      <c r="L22" s="41">
        <v>138272</v>
      </c>
      <c r="M22" s="39">
        <v>157940</v>
      </c>
      <c r="N22" s="38">
        <v>85760</v>
      </c>
      <c r="O22" s="41">
        <v>123280</v>
      </c>
      <c r="P22" s="39">
        <v>209040</v>
      </c>
      <c r="Q22" s="38">
        <v>27508</v>
      </c>
      <c r="R22" s="41">
        <v>85698</v>
      </c>
      <c r="S22" s="39">
        <v>113206</v>
      </c>
      <c r="T22" s="38">
        <v>45900</v>
      </c>
      <c r="U22" s="41">
        <v>74800</v>
      </c>
      <c r="V22" s="39">
        <v>120700</v>
      </c>
      <c r="W22" s="38">
        <v>24552</v>
      </c>
      <c r="X22" s="41">
        <v>17820</v>
      </c>
      <c r="Y22" s="39">
        <v>42372</v>
      </c>
      <c r="Z22" s="38">
        <v>8820</v>
      </c>
      <c r="AA22" s="41">
        <v>98700</v>
      </c>
      <c r="AB22" s="39">
        <v>107520</v>
      </c>
      <c r="AC22" s="41">
        <v>28960</v>
      </c>
      <c r="AD22" s="39">
        <v>28960</v>
      </c>
      <c r="AE22" s="38">
        <v>56442</v>
      </c>
      <c r="AF22" s="41">
        <v>33947</v>
      </c>
      <c r="AG22" s="39">
        <v>90389</v>
      </c>
      <c r="AH22" s="38">
        <v>6004</v>
      </c>
      <c r="AI22" s="41">
        <v>37288</v>
      </c>
      <c r="AJ22" s="39">
        <v>43292</v>
      </c>
      <c r="AK22" s="38">
        <v>11235</v>
      </c>
      <c r="AL22" s="39">
        <v>11235</v>
      </c>
      <c r="AM22" s="42">
        <v>776184</v>
      </c>
      <c r="AN22" s="42">
        <v>843805</v>
      </c>
      <c r="AO22" s="43">
        <v>1619989</v>
      </c>
    </row>
    <row r="23" spans="1:47" ht="13.8" thickBot="1" x14ac:dyDescent="0.3">
      <c r="A23" s="20" t="s">
        <v>40</v>
      </c>
      <c r="B23" s="21" t="s">
        <v>22</v>
      </c>
      <c r="C23" s="22">
        <v>52056</v>
      </c>
      <c r="D23" s="23">
        <v>52056</v>
      </c>
      <c r="E23" s="24">
        <v>43680</v>
      </c>
      <c r="F23" s="25">
        <v>11375</v>
      </c>
      <c r="G23" s="25">
        <v>55055</v>
      </c>
      <c r="H23" s="22">
        <v>36515</v>
      </c>
      <c r="I23" s="25">
        <v>41965</v>
      </c>
      <c r="J23" s="23">
        <v>78480</v>
      </c>
      <c r="K23" s="22">
        <v>8344</v>
      </c>
      <c r="L23" s="25">
        <v>44104</v>
      </c>
      <c r="M23" s="23">
        <v>52448</v>
      </c>
      <c r="N23" s="22">
        <v>11792</v>
      </c>
      <c r="O23" s="25">
        <v>31624</v>
      </c>
      <c r="P23" s="23">
        <v>43416</v>
      </c>
      <c r="Q23" s="22">
        <v>7406</v>
      </c>
      <c r="R23" s="25">
        <v>27508</v>
      </c>
      <c r="S23" s="23">
        <v>34914</v>
      </c>
      <c r="T23" s="22">
        <v>20400</v>
      </c>
      <c r="U23" s="25">
        <v>20400</v>
      </c>
      <c r="V23" s="23">
        <v>40800</v>
      </c>
      <c r="W23" s="22">
        <v>7128</v>
      </c>
      <c r="X23" s="25">
        <v>7920</v>
      </c>
      <c r="Y23" s="23">
        <v>15048</v>
      </c>
      <c r="Z23" s="22">
        <v>2520</v>
      </c>
      <c r="AA23" s="25">
        <v>41580</v>
      </c>
      <c r="AB23" s="23">
        <v>44100</v>
      </c>
      <c r="AC23" s="25">
        <v>8326</v>
      </c>
      <c r="AD23" s="23">
        <v>8326</v>
      </c>
      <c r="AE23" s="22">
        <v>13088</v>
      </c>
      <c r="AF23" s="25">
        <v>9816</v>
      </c>
      <c r="AG23" s="23">
        <v>22904</v>
      </c>
      <c r="AH23" s="22">
        <v>2528</v>
      </c>
      <c r="AI23" s="25">
        <v>11692</v>
      </c>
      <c r="AJ23" s="23">
        <v>14220</v>
      </c>
      <c r="AK23" s="22">
        <v>3531</v>
      </c>
      <c r="AL23" s="23">
        <v>3531</v>
      </c>
      <c r="AM23" s="26">
        <v>205457</v>
      </c>
      <c r="AN23" s="26">
        <v>259841</v>
      </c>
      <c r="AO23" s="27">
        <v>465298</v>
      </c>
    </row>
    <row r="24" spans="1:47" ht="15" customHeight="1" x14ac:dyDescent="0.25">
      <c r="A24" s="28"/>
      <c r="B24" s="29" t="s">
        <v>23</v>
      </c>
      <c r="C24" s="30">
        <v>62178</v>
      </c>
      <c r="D24" s="31">
        <v>62178</v>
      </c>
      <c r="E24" s="32">
        <v>70070</v>
      </c>
      <c r="F24" s="33">
        <v>12285</v>
      </c>
      <c r="G24" s="33">
        <v>82355</v>
      </c>
      <c r="H24" s="30">
        <v>52320</v>
      </c>
      <c r="I24" s="33">
        <v>53410</v>
      </c>
      <c r="J24" s="31">
        <v>105730</v>
      </c>
      <c r="K24" s="30">
        <v>8940</v>
      </c>
      <c r="L24" s="33">
        <v>39336</v>
      </c>
      <c r="M24" s="31">
        <v>48276</v>
      </c>
      <c r="N24" s="30">
        <v>28944</v>
      </c>
      <c r="O24" s="33">
        <v>21976</v>
      </c>
      <c r="P24" s="31">
        <v>50920</v>
      </c>
      <c r="Q24" s="30">
        <v>12167</v>
      </c>
      <c r="R24" s="33">
        <v>28037</v>
      </c>
      <c r="S24" s="31">
        <v>40204</v>
      </c>
      <c r="T24" s="30">
        <v>27200</v>
      </c>
      <c r="U24" s="33">
        <v>39100</v>
      </c>
      <c r="V24" s="31">
        <v>66300</v>
      </c>
      <c r="W24" s="30">
        <v>9504</v>
      </c>
      <c r="X24" s="33">
        <v>7128</v>
      </c>
      <c r="Y24" s="31">
        <v>16632</v>
      </c>
      <c r="Z24" s="30">
        <v>3360</v>
      </c>
      <c r="AA24" s="33">
        <v>38640</v>
      </c>
      <c r="AB24" s="31">
        <v>42000</v>
      </c>
      <c r="AC24" s="33">
        <v>12127</v>
      </c>
      <c r="AD24" s="31">
        <v>12127</v>
      </c>
      <c r="AE24" s="30">
        <v>11861</v>
      </c>
      <c r="AF24" s="33">
        <v>12270</v>
      </c>
      <c r="AG24" s="31">
        <v>24131</v>
      </c>
      <c r="AH24" s="30">
        <v>2844</v>
      </c>
      <c r="AI24" s="33">
        <v>12956</v>
      </c>
      <c r="AJ24" s="31">
        <v>15800</v>
      </c>
      <c r="AK24" s="30">
        <v>4066</v>
      </c>
      <c r="AL24" s="31">
        <v>4066</v>
      </c>
      <c r="AM24" s="34">
        <v>289388</v>
      </c>
      <c r="AN24" s="34">
        <v>281331</v>
      </c>
      <c r="AO24" s="35">
        <v>570719</v>
      </c>
      <c r="AP24" s="44" t="s">
        <v>22</v>
      </c>
      <c r="AQ24" s="58">
        <f>100-AQ19</f>
        <v>33.137131837017819</v>
      </c>
      <c r="AR24" s="58">
        <f t="shared" ref="AR24:AT24" si="8">100-AR19</f>
        <v>31.999759286053703</v>
      </c>
      <c r="AS24" s="58">
        <f t="shared" si="8"/>
        <v>29.168351744466833</v>
      </c>
      <c r="AT24" s="58">
        <f t="shared" si="8"/>
        <v>59.979505313486406</v>
      </c>
      <c r="AU24" s="59" t="s">
        <v>41</v>
      </c>
    </row>
    <row r="25" spans="1:47" ht="13.8" thickBot="1" x14ac:dyDescent="0.3">
      <c r="A25" s="36"/>
      <c r="B25" s="37" t="s">
        <v>18</v>
      </c>
      <c r="C25" s="38">
        <v>114234</v>
      </c>
      <c r="D25" s="39">
        <v>114234</v>
      </c>
      <c r="E25" s="40">
        <v>113750</v>
      </c>
      <c r="F25" s="41">
        <v>23660</v>
      </c>
      <c r="G25" s="41">
        <v>137410</v>
      </c>
      <c r="H25" s="38">
        <v>88835</v>
      </c>
      <c r="I25" s="41">
        <v>95375</v>
      </c>
      <c r="J25" s="39">
        <v>184210</v>
      </c>
      <c r="K25" s="38">
        <v>17284</v>
      </c>
      <c r="L25" s="41">
        <v>83440</v>
      </c>
      <c r="M25" s="39">
        <v>100724</v>
      </c>
      <c r="N25" s="38">
        <v>40736</v>
      </c>
      <c r="O25" s="41">
        <v>53600</v>
      </c>
      <c r="P25" s="39">
        <v>94336</v>
      </c>
      <c r="Q25" s="38">
        <v>19573</v>
      </c>
      <c r="R25" s="41">
        <v>55545</v>
      </c>
      <c r="S25" s="39">
        <v>75118</v>
      </c>
      <c r="T25" s="38">
        <v>47600</v>
      </c>
      <c r="U25" s="41">
        <v>59500</v>
      </c>
      <c r="V25" s="39">
        <v>107100</v>
      </c>
      <c r="W25" s="38">
        <v>16632</v>
      </c>
      <c r="X25" s="41">
        <v>15048</v>
      </c>
      <c r="Y25" s="39">
        <v>31680</v>
      </c>
      <c r="Z25" s="38">
        <v>5880</v>
      </c>
      <c r="AA25" s="41">
        <v>80220</v>
      </c>
      <c r="AB25" s="39">
        <v>86100</v>
      </c>
      <c r="AC25" s="41">
        <v>20453</v>
      </c>
      <c r="AD25" s="39">
        <v>20453</v>
      </c>
      <c r="AE25" s="38">
        <v>24949</v>
      </c>
      <c r="AF25" s="41">
        <v>22086</v>
      </c>
      <c r="AG25" s="39">
        <v>47035</v>
      </c>
      <c r="AH25" s="38">
        <v>5372</v>
      </c>
      <c r="AI25" s="41">
        <v>24648</v>
      </c>
      <c r="AJ25" s="39">
        <v>30020</v>
      </c>
      <c r="AK25" s="38">
        <v>7597</v>
      </c>
      <c r="AL25" s="39">
        <v>7597</v>
      </c>
      <c r="AM25" s="42">
        <v>494845</v>
      </c>
      <c r="AN25" s="42">
        <v>541172</v>
      </c>
      <c r="AO25" s="43">
        <v>1036017</v>
      </c>
      <c r="AP25" s="48" t="s">
        <v>30</v>
      </c>
      <c r="AQ25" s="58">
        <f t="shared" ref="AQ25:AT26" si="9">100-AQ20</f>
        <v>75.293273314608484</v>
      </c>
      <c r="AR25" s="58">
        <f t="shared" si="9"/>
        <v>76.268494245390727</v>
      </c>
      <c r="AS25" s="58">
        <f t="shared" si="9"/>
        <v>73.679021575648164</v>
      </c>
      <c r="AT25" s="58">
        <f t="shared" si="9"/>
        <v>80.687998671704619</v>
      </c>
      <c r="AU25" s="59"/>
    </row>
    <row r="26" spans="1:47" ht="13.8" thickBot="1" x14ac:dyDescent="0.3">
      <c r="A26" s="20" t="s">
        <v>42</v>
      </c>
      <c r="B26" s="21" t="s">
        <v>22</v>
      </c>
      <c r="C26" s="22">
        <v>52056</v>
      </c>
      <c r="D26" s="23">
        <v>52056</v>
      </c>
      <c r="E26" s="24">
        <v>39130</v>
      </c>
      <c r="F26" s="25">
        <v>10010</v>
      </c>
      <c r="G26" s="25">
        <v>49140</v>
      </c>
      <c r="H26" s="22">
        <v>34880</v>
      </c>
      <c r="I26" s="25">
        <v>43600</v>
      </c>
      <c r="J26" s="23">
        <v>78480</v>
      </c>
      <c r="K26" s="22">
        <v>10132</v>
      </c>
      <c r="L26" s="25">
        <v>27416</v>
      </c>
      <c r="M26" s="23">
        <v>37548</v>
      </c>
      <c r="N26" s="22">
        <v>17688</v>
      </c>
      <c r="O26" s="25">
        <v>24120</v>
      </c>
      <c r="P26" s="23">
        <v>41808</v>
      </c>
      <c r="Q26" s="22">
        <v>6877</v>
      </c>
      <c r="R26" s="25">
        <v>30682</v>
      </c>
      <c r="S26" s="23">
        <v>37559</v>
      </c>
      <c r="T26" s="22">
        <v>16150</v>
      </c>
      <c r="U26" s="25">
        <v>35700</v>
      </c>
      <c r="V26" s="23">
        <v>51850</v>
      </c>
      <c r="W26" s="22">
        <v>5346</v>
      </c>
      <c r="X26" s="25">
        <v>6930</v>
      </c>
      <c r="Y26" s="23">
        <v>12276</v>
      </c>
      <c r="Z26" s="22">
        <v>1260</v>
      </c>
      <c r="AA26" s="25">
        <v>34440</v>
      </c>
      <c r="AB26" s="23">
        <v>35700</v>
      </c>
      <c r="AC26" s="25">
        <v>9050</v>
      </c>
      <c r="AD26" s="23">
        <v>9050</v>
      </c>
      <c r="AE26" s="22">
        <v>9816</v>
      </c>
      <c r="AF26" s="25">
        <v>7771</v>
      </c>
      <c r="AG26" s="23">
        <v>17587</v>
      </c>
      <c r="AH26" s="22">
        <v>948</v>
      </c>
      <c r="AI26" s="25">
        <v>11060</v>
      </c>
      <c r="AJ26" s="23">
        <v>12008</v>
      </c>
      <c r="AK26" s="22">
        <v>2568</v>
      </c>
      <c r="AL26" s="23">
        <v>2568</v>
      </c>
      <c r="AM26" s="26">
        <v>194283</v>
      </c>
      <c r="AN26" s="26">
        <v>243347</v>
      </c>
      <c r="AO26" s="27">
        <v>437630</v>
      </c>
      <c r="AP26" s="50" t="s">
        <v>31</v>
      </c>
      <c r="AQ26" s="58">
        <f t="shared" si="9"/>
        <v>54.667308860461468</v>
      </c>
      <c r="AR26" s="58">
        <f t="shared" si="9"/>
        <v>54.776771515632078</v>
      </c>
      <c r="AS26" s="58">
        <f t="shared" si="9"/>
        <v>52.152096627816249</v>
      </c>
      <c r="AT26" s="58">
        <f t="shared" si="9"/>
        <v>70.049406039194793</v>
      </c>
      <c r="AU26" s="59"/>
    </row>
    <row r="27" spans="1:47" x14ac:dyDescent="0.25">
      <c r="A27" s="28"/>
      <c r="B27" s="29" t="s">
        <v>23</v>
      </c>
      <c r="C27" s="30">
        <v>76156</v>
      </c>
      <c r="D27" s="31">
        <v>76156</v>
      </c>
      <c r="E27" s="32">
        <v>67340</v>
      </c>
      <c r="F27" s="33">
        <v>15015</v>
      </c>
      <c r="G27" s="33">
        <v>82355</v>
      </c>
      <c r="H27" s="30">
        <v>57225</v>
      </c>
      <c r="I27" s="33">
        <v>67580</v>
      </c>
      <c r="J27" s="31">
        <v>124805</v>
      </c>
      <c r="K27" s="30">
        <v>10728</v>
      </c>
      <c r="L27" s="33">
        <v>53640</v>
      </c>
      <c r="M27" s="31">
        <v>64368</v>
      </c>
      <c r="N27" s="30">
        <v>26800</v>
      </c>
      <c r="O27" s="33">
        <v>36984</v>
      </c>
      <c r="P27" s="31">
        <v>63784</v>
      </c>
      <c r="Q27" s="30">
        <v>10580</v>
      </c>
      <c r="R27" s="33">
        <v>31211</v>
      </c>
      <c r="S27" s="31">
        <v>41791</v>
      </c>
      <c r="T27" s="30">
        <v>25500</v>
      </c>
      <c r="U27" s="33">
        <v>56100</v>
      </c>
      <c r="V27" s="31">
        <v>81600</v>
      </c>
      <c r="W27" s="30">
        <v>9108</v>
      </c>
      <c r="X27" s="33">
        <v>6534</v>
      </c>
      <c r="Y27" s="31">
        <v>15642</v>
      </c>
      <c r="Z27" s="30">
        <v>2100</v>
      </c>
      <c r="AA27" s="33">
        <v>31920</v>
      </c>
      <c r="AB27" s="31">
        <v>34020</v>
      </c>
      <c r="AC27" s="33">
        <v>8145</v>
      </c>
      <c r="AD27" s="31">
        <v>8145</v>
      </c>
      <c r="AE27" s="30">
        <v>11452</v>
      </c>
      <c r="AF27" s="33">
        <v>13088</v>
      </c>
      <c r="AG27" s="31">
        <v>24540</v>
      </c>
      <c r="AH27" s="30">
        <v>1264</v>
      </c>
      <c r="AI27" s="33">
        <v>13272</v>
      </c>
      <c r="AJ27" s="31">
        <v>14536</v>
      </c>
      <c r="AK27" s="30">
        <v>5029</v>
      </c>
      <c r="AL27" s="31">
        <v>5029</v>
      </c>
      <c r="AM27" s="34">
        <v>298253</v>
      </c>
      <c r="AN27" s="34">
        <v>338518</v>
      </c>
      <c r="AO27" s="35">
        <v>636771</v>
      </c>
    </row>
    <row r="28" spans="1:47" ht="13.8" thickBot="1" x14ac:dyDescent="0.3">
      <c r="A28" s="36"/>
      <c r="B28" s="37" t="s">
        <v>18</v>
      </c>
      <c r="C28" s="38">
        <v>128212</v>
      </c>
      <c r="D28" s="39">
        <v>128212</v>
      </c>
      <c r="E28" s="40">
        <v>106470</v>
      </c>
      <c r="F28" s="41">
        <v>25025</v>
      </c>
      <c r="G28" s="41">
        <v>131495</v>
      </c>
      <c r="H28" s="38">
        <v>92105</v>
      </c>
      <c r="I28" s="41">
        <v>111180</v>
      </c>
      <c r="J28" s="39">
        <v>203285</v>
      </c>
      <c r="K28" s="38">
        <v>20860</v>
      </c>
      <c r="L28" s="41">
        <v>81056</v>
      </c>
      <c r="M28" s="39">
        <v>101916</v>
      </c>
      <c r="N28" s="38">
        <v>44488</v>
      </c>
      <c r="O28" s="41">
        <v>61104</v>
      </c>
      <c r="P28" s="39">
        <v>105592</v>
      </c>
      <c r="Q28" s="38">
        <v>17457</v>
      </c>
      <c r="R28" s="41">
        <v>61893</v>
      </c>
      <c r="S28" s="39">
        <v>79350</v>
      </c>
      <c r="T28" s="38">
        <v>41650</v>
      </c>
      <c r="U28" s="41">
        <v>91800</v>
      </c>
      <c r="V28" s="39">
        <v>133450</v>
      </c>
      <c r="W28" s="38">
        <v>14454</v>
      </c>
      <c r="X28" s="41">
        <v>13464</v>
      </c>
      <c r="Y28" s="39">
        <v>27918</v>
      </c>
      <c r="Z28" s="38">
        <v>3360</v>
      </c>
      <c r="AA28" s="41">
        <v>66360</v>
      </c>
      <c r="AB28" s="39">
        <v>69720</v>
      </c>
      <c r="AC28" s="41">
        <v>17195</v>
      </c>
      <c r="AD28" s="39">
        <v>17195</v>
      </c>
      <c r="AE28" s="38">
        <v>21268</v>
      </c>
      <c r="AF28" s="41">
        <v>20859</v>
      </c>
      <c r="AG28" s="39">
        <v>42127</v>
      </c>
      <c r="AH28" s="38">
        <v>2212</v>
      </c>
      <c r="AI28" s="41">
        <v>24332</v>
      </c>
      <c r="AJ28" s="39">
        <v>26544</v>
      </c>
      <c r="AK28" s="38">
        <v>7597</v>
      </c>
      <c r="AL28" s="39">
        <v>7597</v>
      </c>
      <c r="AM28" s="42">
        <v>492536</v>
      </c>
      <c r="AN28" s="42">
        <v>581865</v>
      </c>
      <c r="AO28" s="43">
        <v>1074401</v>
      </c>
    </row>
    <row r="29" spans="1:47" x14ac:dyDescent="0.25">
      <c r="A29" s="20" t="s">
        <v>43</v>
      </c>
      <c r="B29" s="21" t="s">
        <v>22</v>
      </c>
      <c r="C29" s="22">
        <v>54948</v>
      </c>
      <c r="D29" s="23">
        <v>54948</v>
      </c>
      <c r="E29" s="24">
        <v>55965</v>
      </c>
      <c r="F29" s="25">
        <v>10920</v>
      </c>
      <c r="G29" s="25">
        <v>66885</v>
      </c>
      <c r="H29" s="22">
        <v>44145</v>
      </c>
      <c r="I29" s="25">
        <v>58315</v>
      </c>
      <c r="J29" s="23">
        <v>102460</v>
      </c>
      <c r="K29" s="22">
        <v>4768</v>
      </c>
      <c r="L29" s="25">
        <v>39932</v>
      </c>
      <c r="M29" s="23">
        <v>44700</v>
      </c>
      <c r="N29" s="22">
        <v>21440</v>
      </c>
      <c r="O29" s="25">
        <v>27872</v>
      </c>
      <c r="P29" s="23">
        <v>49312</v>
      </c>
      <c r="Q29" s="22">
        <v>6877</v>
      </c>
      <c r="R29" s="25">
        <v>35972</v>
      </c>
      <c r="S29" s="23">
        <v>42849</v>
      </c>
      <c r="T29" s="22">
        <v>25500</v>
      </c>
      <c r="U29" s="25">
        <v>42500</v>
      </c>
      <c r="V29" s="23">
        <v>68000</v>
      </c>
      <c r="W29" s="22">
        <v>6138</v>
      </c>
      <c r="X29" s="25">
        <v>4950</v>
      </c>
      <c r="Y29" s="23">
        <v>11088</v>
      </c>
      <c r="Z29" s="22">
        <v>2520</v>
      </c>
      <c r="AA29" s="25">
        <v>26880</v>
      </c>
      <c r="AB29" s="23">
        <v>29400</v>
      </c>
      <c r="AC29" s="25">
        <v>6516</v>
      </c>
      <c r="AD29" s="23">
        <v>6516</v>
      </c>
      <c r="AE29" s="22">
        <v>8998</v>
      </c>
      <c r="AF29" s="25">
        <v>11043</v>
      </c>
      <c r="AG29" s="23">
        <v>20041</v>
      </c>
      <c r="AH29" s="22">
        <v>1264</v>
      </c>
      <c r="AI29" s="25">
        <v>16432</v>
      </c>
      <c r="AJ29" s="23">
        <v>17696</v>
      </c>
      <c r="AK29" s="22">
        <v>2889</v>
      </c>
      <c r="AL29" s="23">
        <v>2889</v>
      </c>
      <c r="AM29" s="26">
        <v>232563</v>
      </c>
      <c r="AN29" s="26">
        <v>284221</v>
      </c>
      <c r="AO29" s="27">
        <v>516784</v>
      </c>
    </row>
    <row r="30" spans="1:47" x14ac:dyDescent="0.25">
      <c r="A30" s="28"/>
      <c r="B30" s="29" t="s">
        <v>23</v>
      </c>
      <c r="C30" s="30">
        <v>74228</v>
      </c>
      <c r="D30" s="31">
        <v>74228</v>
      </c>
      <c r="E30" s="32">
        <v>76895</v>
      </c>
      <c r="F30" s="33">
        <v>9100</v>
      </c>
      <c r="G30" s="33">
        <v>85995</v>
      </c>
      <c r="H30" s="30">
        <v>67580</v>
      </c>
      <c r="I30" s="33">
        <v>63765</v>
      </c>
      <c r="J30" s="31">
        <v>131345</v>
      </c>
      <c r="K30" s="30">
        <v>14304</v>
      </c>
      <c r="L30" s="33">
        <v>60196</v>
      </c>
      <c r="M30" s="31">
        <v>74500</v>
      </c>
      <c r="N30" s="30">
        <v>36448</v>
      </c>
      <c r="O30" s="33">
        <v>49848</v>
      </c>
      <c r="P30" s="31">
        <v>86296</v>
      </c>
      <c r="Q30" s="30">
        <v>11109</v>
      </c>
      <c r="R30" s="33">
        <v>49197</v>
      </c>
      <c r="S30" s="31">
        <v>60306</v>
      </c>
      <c r="T30" s="30">
        <v>22950</v>
      </c>
      <c r="U30" s="33">
        <v>39950</v>
      </c>
      <c r="V30" s="31">
        <v>62900</v>
      </c>
      <c r="W30" s="30">
        <v>9504</v>
      </c>
      <c r="X30" s="33">
        <v>11484</v>
      </c>
      <c r="Y30" s="31">
        <v>20988</v>
      </c>
      <c r="Z30" s="30">
        <v>4620</v>
      </c>
      <c r="AA30" s="33">
        <v>44100</v>
      </c>
      <c r="AB30" s="31">
        <v>48720</v>
      </c>
      <c r="AC30" s="33">
        <v>12670</v>
      </c>
      <c r="AD30" s="31">
        <v>12670</v>
      </c>
      <c r="AE30" s="30">
        <v>20859</v>
      </c>
      <c r="AF30" s="33">
        <v>18814</v>
      </c>
      <c r="AG30" s="31">
        <v>39673</v>
      </c>
      <c r="AH30" s="30">
        <v>1580</v>
      </c>
      <c r="AI30" s="33">
        <v>18644</v>
      </c>
      <c r="AJ30" s="31">
        <v>20224</v>
      </c>
      <c r="AK30" s="30">
        <v>5671</v>
      </c>
      <c r="AL30" s="31">
        <v>5671</v>
      </c>
      <c r="AM30" s="34">
        <v>340077</v>
      </c>
      <c r="AN30" s="34">
        <v>383439</v>
      </c>
      <c r="AO30" s="35">
        <v>723516</v>
      </c>
    </row>
    <row r="31" spans="1:47" ht="13.8" thickBot="1" x14ac:dyDescent="0.3">
      <c r="A31" s="36"/>
      <c r="B31" s="37" t="s">
        <v>18</v>
      </c>
      <c r="C31" s="38">
        <v>129176</v>
      </c>
      <c r="D31" s="39">
        <v>129176</v>
      </c>
      <c r="E31" s="40">
        <v>132860</v>
      </c>
      <c r="F31" s="41">
        <v>20020</v>
      </c>
      <c r="G31" s="41">
        <v>152880</v>
      </c>
      <c r="H31" s="38">
        <v>111725</v>
      </c>
      <c r="I31" s="41">
        <v>122080</v>
      </c>
      <c r="J31" s="39">
        <v>233805</v>
      </c>
      <c r="K31" s="38">
        <v>19072</v>
      </c>
      <c r="L31" s="41">
        <v>100128</v>
      </c>
      <c r="M31" s="39">
        <v>119200</v>
      </c>
      <c r="N31" s="38">
        <v>57888</v>
      </c>
      <c r="O31" s="41">
        <v>77720</v>
      </c>
      <c r="P31" s="39">
        <v>135608</v>
      </c>
      <c r="Q31" s="38">
        <v>17986</v>
      </c>
      <c r="R31" s="41">
        <v>85169</v>
      </c>
      <c r="S31" s="39">
        <v>103155</v>
      </c>
      <c r="T31" s="38">
        <v>48450</v>
      </c>
      <c r="U31" s="41">
        <v>82450</v>
      </c>
      <c r="V31" s="39">
        <v>130900</v>
      </c>
      <c r="W31" s="38">
        <v>15642</v>
      </c>
      <c r="X31" s="41">
        <v>16434</v>
      </c>
      <c r="Y31" s="39">
        <v>32076</v>
      </c>
      <c r="Z31" s="38">
        <v>7140</v>
      </c>
      <c r="AA31" s="41">
        <v>70980</v>
      </c>
      <c r="AB31" s="39">
        <v>78120</v>
      </c>
      <c r="AC31" s="41">
        <v>19186</v>
      </c>
      <c r="AD31" s="39">
        <v>19186</v>
      </c>
      <c r="AE31" s="38">
        <v>29857</v>
      </c>
      <c r="AF31" s="41">
        <v>29857</v>
      </c>
      <c r="AG31" s="39">
        <v>59714</v>
      </c>
      <c r="AH31" s="38">
        <v>2844</v>
      </c>
      <c r="AI31" s="41">
        <v>35076</v>
      </c>
      <c r="AJ31" s="39">
        <v>37920</v>
      </c>
      <c r="AK31" s="38">
        <v>8560</v>
      </c>
      <c r="AL31" s="39">
        <v>8560</v>
      </c>
      <c r="AM31" s="42">
        <v>572640</v>
      </c>
      <c r="AN31" s="42">
        <v>667660</v>
      </c>
      <c r="AO31" s="43">
        <v>1240300</v>
      </c>
    </row>
    <row r="32" spans="1:47" x14ac:dyDescent="0.25">
      <c r="A32" s="20" t="s">
        <v>44</v>
      </c>
      <c r="B32" s="21" t="s">
        <v>22</v>
      </c>
      <c r="C32" s="22">
        <v>55912</v>
      </c>
      <c r="D32" s="23">
        <v>55912</v>
      </c>
      <c r="E32" s="24">
        <v>67795</v>
      </c>
      <c r="F32" s="25">
        <v>12285</v>
      </c>
      <c r="G32" s="25">
        <v>80080</v>
      </c>
      <c r="H32" s="22">
        <v>45780</v>
      </c>
      <c r="I32" s="25">
        <v>41965</v>
      </c>
      <c r="J32" s="23">
        <v>87745</v>
      </c>
      <c r="K32" s="22">
        <v>6556</v>
      </c>
      <c r="L32" s="25">
        <v>52448</v>
      </c>
      <c r="M32" s="23">
        <v>59004</v>
      </c>
      <c r="N32" s="22">
        <v>29480</v>
      </c>
      <c r="O32" s="25">
        <v>42344</v>
      </c>
      <c r="P32" s="23">
        <v>71824</v>
      </c>
      <c r="Q32" s="22">
        <v>7406</v>
      </c>
      <c r="R32" s="25">
        <v>36501</v>
      </c>
      <c r="S32" s="23">
        <v>43907</v>
      </c>
      <c r="T32" s="22">
        <v>16150</v>
      </c>
      <c r="U32" s="25">
        <v>38250</v>
      </c>
      <c r="V32" s="23">
        <v>54400</v>
      </c>
      <c r="W32" s="22">
        <v>7722</v>
      </c>
      <c r="X32" s="25">
        <v>7524</v>
      </c>
      <c r="Y32" s="23">
        <v>15246</v>
      </c>
      <c r="Z32" s="22">
        <v>2940</v>
      </c>
      <c r="AA32" s="25">
        <v>30240</v>
      </c>
      <c r="AB32" s="23">
        <v>33180</v>
      </c>
      <c r="AC32" s="25">
        <v>10317</v>
      </c>
      <c r="AD32" s="23">
        <v>10317</v>
      </c>
      <c r="AE32" s="22">
        <v>16360</v>
      </c>
      <c r="AF32" s="25">
        <v>11861</v>
      </c>
      <c r="AG32" s="23">
        <v>28221</v>
      </c>
      <c r="AH32" s="22">
        <v>948</v>
      </c>
      <c r="AI32" s="25">
        <v>17696</v>
      </c>
      <c r="AJ32" s="23">
        <v>18644</v>
      </c>
      <c r="AK32" s="22">
        <v>2675</v>
      </c>
      <c r="AL32" s="23">
        <v>2675</v>
      </c>
      <c r="AM32" s="26">
        <v>257049</v>
      </c>
      <c r="AN32" s="26">
        <v>304106</v>
      </c>
      <c r="AO32" s="27">
        <v>561155</v>
      </c>
    </row>
    <row r="33" spans="1:41" x14ac:dyDescent="0.25">
      <c r="A33" s="28"/>
      <c r="B33" s="29" t="s">
        <v>23</v>
      </c>
      <c r="C33" s="30">
        <v>88688</v>
      </c>
      <c r="D33" s="31">
        <v>88688</v>
      </c>
      <c r="E33" s="32">
        <v>70980</v>
      </c>
      <c r="F33" s="33">
        <v>13650</v>
      </c>
      <c r="G33" s="33">
        <v>84630</v>
      </c>
      <c r="H33" s="30">
        <v>50685</v>
      </c>
      <c r="I33" s="33">
        <v>47960</v>
      </c>
      <c r="J33" s="31">
        <v>98645</v>
      </c>
      <c r="K33" s="30">
        <v>10728</v>
      </c>
      <c r="L33" s="33">
        <v>39336</v>
      </c>
      <c r="M33" s="31">
        <v>50064</v>
      </c>
      <c r="N33" s="30">
        <v>33232</v>
      </c>
      <c r="O33" s="33">
        <v>57352</v>
      </c>
      <c r="P33" s="31">
        <v>90584</v>
      </c>
      <c r="Q33" s="30">
        <v>11638</v>
      </c>
      <c r="R33" s="33">
        <v>50784</v>
      </c>
      <c r="S33" s="31">
        <v>62422</v>
      </c>
      <c r="T33" s="30">
        <v>17850</v>
      </c>
      <c r="U33" s="33">
        <v>42500</v>
      </c>
      <c r="V33" s="31">
        <v>60350</v>
      </c>
      <c r="W33" s="30">
        <v>8316</v>
      </c>
      <c r="X33" s="33">
        <v>8514</v>
      </c>
      <c r="Y33" s="31">
        <v>16830</v>
      </c>
      <c r="Z33" s="30">
        <v>3360</v>
      </c>
      <c r="AA33" s="33">
        <v>40740</v>
      </c>
      <c r="AB33" s="31">
        <v>44100</v>
      </c>
      <c r="AC33" s="33">
        <v>13394</v>
      </c>
      <c r="AD33" s="31">
        <v>13394</v>
      </c>
      <c r="AE33" s="30">
        <v>15542</v>
      </c>
      <c r="AF33" s="33">
        <v>9816</v>
      </c>
      <c r="AG33" s="31">
        <v>25358</v>
      </c>
      <c r="AH33" s="30">
        <v>3160</v>
      </c>
      <c r="AI33" s="33">
        <v>19592</v>
      </c>
      <c r="AJ33" s="31">
        <v>22752</v>
      </c>
      <c r="AK33" s="30">
        <v>2140</v>
      </c>
      <c r="AL33" s="31">
        <v>2140</v>
      </c>
      <c r="AM33" s="34">
        <v>314179</v>
      </c>
      <c r="AN33" s="34">
        <v>345778</v>
      </c>
      <c r="AO33" s="35">
        <v>659957</v>
      </c>
    </row>
    <row r="34" spans="1:41" ht="13.8" thickBot="1" x14ac:dyDescent="0.3">
      <c r="A34" s="36"/>
      <c r="B34" s="37" t="s">
        <v>18</v>
      </c>
      <c r="C34" s="38">
        <v>144600</v>
      </c>
      <c r="D34" s="39">
        <v>144600</v>
      </c>
      <c r="E34" s="40">
        <v>138775</v>
      </c>
      <c r="F34" s="41">
        <v>25935</v>
      </c>
      <c r="G34" s="41">
        <v>164710</v>
      </c>
      <c r="H34" s="38">
        <v>96465</v>
      </c>
      <c r="I34" s="41">
        <v>89925</v>
      </c>
      <c r="J34" s="39">
        <v>186390</v>
      </c>
      <c r="K34" s="38">
        <v>17284</v>
      </c>
      <c r="L34" s="41">
        <v>91784</v>
      </c>
      <c r="M34" s="39">
        <v>109068</v>
      </c>
      <c r="N34" s="38">
        <v>62712</v>
      </c>
      <c r="O34" s="41">
        <v>99696</v>
      </c>
      <c r="P34" s="39">
        <v>162408</v>
      </c>
      <c r="Q34" s="38">
        <v>19044</v>
      </c>
      <c r="R34" s="41">
        <v>87285</v>
      </c>
      <c r="S34" s="39">
        <v>106329</v>
      </c>
      <c r="T34" s="38">
        <v>34000</v>
      </c>
      <c r="U34" s="41">
        <v>80750</v>
      </c>
      <c r="V34" s="39">
        <v>114750</v>
      </c>
      <c r="W34" s="38">
        <v>16038</v>
      </c>
      <c r="X34" s="41">
        <v>16038</v>
      </c>
      <c r="Y34" s="39">
        <v>32076</v>
      </c>
      <c r="Z34" s="38">
        <v>6300</v>
      </c>
      <c r="AA34" s="41">
        <v>70980</v>
      </c>
      <c r="AB34" s="39">
        <v>77280</v>
      </c>
      <c r="AC34" s="41">
        <v>23711</v>
      </c>
      <c r="AD34" s="39">
        <v>23711</v>
      </c>
      <c r="AE34" s="38">
        <v>31902</v>
      </c>
      <c r="AF34" s="41">
        <v>21677</v>
      </c>
      <c r="AG34" s="39">
        <v>53579</v>
      </c>
      <c r="AH34" s="38">
        <v>4108</v>
      </c>
      <c r="AI34" s="41">
        <v>37288</v>
      </c>
      <c r="AJ34" s="39">
        <v>41396</v>
      </c>
      <c r="AK34" s="38">
        <v>4815</v>
      </c>
      <c r="AL34" s="39">
        <v>4815</v>
      </c>
      <c r="AM34" s="42">
        <v>571228</v>
      </c>
      <c r="AN34" s="42">
        <v>649884</v>
      </c>
      <c r="AO34" s="43">
        <v>1221112</v>
      </c>
    </row>
    <row r="35" spans="1:41" x14ac:dyDescent="0.25">
      <c r="A35" s="20" t="s">
        <v>45</v>
      </c>
      <c r="B35" s="21" t="s">
        <v>22</v>
      </c>
      <c r="C35" s="22">
        <v>67962</v>
      </c>
      <c r="D35" s="23">
        <v>67962</v>
      </c>
      <c r="E35" s="24">
        <v>50505</v>
      </c>
      <c r="F35" s="25">
        <v>9555</v>
      </c>
      <c r="G35" s="25">
        <v>60060</v>
      </c>
      <c r="H35" s="22">
        <v>44145</v>
      </c>
      <c r="I35" s="25">
        <v>44690</v>
      </c>
      <c r="J35" s="23">
        <v>88835</v>
      </c>
      <c r="K35" s="22">
        <v>8344</v>
      </c>
      <c r="L35" s="25">
        <v>38144</v>
      </c>
      <c r="M35" s="23">
        <v>46488</v>
      </c>
      <c r="N35" s="22">
        <v>27872</v>
      </c>
      <c r="O35" s="25">
        <v>47704</v>
      </c>
      <c r="P35" s="23">
        <v>75576</v>
      </c>
      <c r="Q35" s="22">
        <v>8464</v>
      </c>
      <c r="R35" s="25">
        <v>42849</v>
      </c>
      <c r="S35" s="23">
        <v>51313</v>
      </c>
      <c r="T35" s="22">
        <v>18700</v>
      </c>
      <c r="U35" s="25">
        <v>36550</v>
      </c>
      <c r="V35" s="23">
        <v>55250</v>
      </c>
      <c r="W35" s="22">
        <v>5544</v>
      </c>
      <c r="X35" s="25">
        <v>5544</v>
      </c>
      <c r="Y35" s="23">
        <v>11088</v>
      </c>
      <c r="Z35" s="22">
        <v>2940</v>
      </c>
      <c r="AA35" s="25">
        <v>36960</v>
      </c>
      <c r="AB35" s="23">
        <v>39900</v>
      </c>
      <c r="AC35" s="25">
        <v>8688</v>
      </c>
      <c r="AD35" s="23">
        <v>8688</v>
      </c>
      <c r="AE35" s="22">
        <v>13906</v>
      </c>
      <c r="AF35" s="25">
        <v>9407</v>
      </c>
      <c r="AG35" s="23">
        <v>23313</v>
      </c>
      <c r="AH35" s="22">
        <v>1896</v>
      </c>
      <c r="AI35" s="25">
        <v>16116</v>
      </c>
      <c r="AJ35" s="23">
        <v>18012</v>
      </c>
      <c r="AK35" s="22">
        <v>3424</v>
      </c>
      <c r="AL35" s="23">
        <v>3424</v>
      </c>
      <c r="AM35" s="26">
        <v>250278</v>
      </c>
      <c r="AN35" s="26">
        <v>299631</v>
      </c>
      <c r="AO35" s="27">
        <v>549909</v>
      </c>
    </row>
    <row r="36" spans="1:41" x14ac:dyDescent="0.25">
      <c r="A36" s="28"/>
      <c r="B36" s="29" t="s">
        <v>23</v>
      </c>
      <c r="C36" s="30">
        <v>63624</v>
      </c>
      <c r="D36" s="31">
        <v>63624</v>
      </c>
      <c r="E36" s="32">
        <v>49595</v>
      </c>
      <c r="F36" s="33">
        <v>11830</v>
      </c>
      <c r="G36" s="33">
        <v>61425</v>
      </c>
      <c r="H36" s="30">
        <v>43055</v>
      </c>
      <c r="I36" s="33">
        <v>51775</v>
      </c>
      <c r="J36" s="31">
        <v>94830</v>
      </c>
      <c r="K36" s="30">
        <v>9536</v>
      </c>
      <c r="L36" s="33">
        <v>43508</v>
      </c>
      <c r="M36" s="31">
        <v>53044</v>
      </c>
      <c r="N36" s="30">
        <v>18224</v>
      </c>
      <c r="O36" s="33">
        <v>47704</v>
      </c>
      <c r="P36" s="31">
        <v>65928</v>
      </c>
      <c r="Q36" s="30">
        <v>12696</v>
      </c>
      <c r="R36" s="33">
        <v>35972</v>
      </c>
      <c r="S36" s="31">
        <v>48668</v>
      </c>
      <c r="T36" s="30">
        <v>14450</v>
      </c>
      <c r="U36" s="33">
        <v>17000</v>
      </c>
      <c r="V36" s="31">
        <v>31450</v>
      </c>
      <c r="W36" s="30">
        <v>6732</v>
      </c>
      <c r="X36" s="33">
        <v>6534</v>
      </c>
      <c r="Y36" s="31">
        <v>13266</v>
      </c>
      <c r="Z36" s="30">
        <v>2520</v>
      </c>
      <c r="AA36" s="33">
        <v>34020</v>
      </c>
      <c r="AB36" s="31">
        <v>36540</v>
      </c>
      <c r="AC36" s="33">
        <v>10317</v>
      </c>
      <c r="AD36" s="31">
        <v>10317</v>
      </c>
      <c r="AE36" s="30">
        <v>13088</v>
      </c>
      <c r="AF36" s="33">
        <v>9407</v>
      </c>
      <c r="AG36" s="31">
        <v>22495</v>
      </c>
      <c r="AH36" s="30">
        <v>2212</v>
      </c>
      <c r="AI36" s="33">
        <v>12640</v>
      </c>
      <c r="AJ36" s="31">
        <v>14852</v>
      </c>
      <c r="AK36" s="30">
        <v>2782</v>
      </c>
      <c r="AL36" s="31">
        <v>2782</v>
      </c>
      <c r="AM36" s="34">
        <v>235732</v>
      </c>
      <c r="AN36" s="34">
        <v>283489</v>
      </c>
      <c r="AO36" s="35">
        <v>519221</v>
      </c>
    </row>
    <row r="37" spans="1:41" ht="13.8" thickBot="1" x14ac:dyDescent="0.3">
      <c r="A37" s="36"/>
      <c r="B37" s="37" t="s">
        <v>18</v>
      </c>
      <c r="C37" s="38">
        <v>131586</v>
      </c>
      <c r="D37" s="39">
        <v>131586</v>
      </c>
      <c r="E37" s="40">
        <v>100100</v>
      </c>
      <c r="F37" s="41">
        <v>21385</v>
      </c>
      <c r="G37" s="41">
        <v>121485</v>
      </c>
      <c r="H37" s="38">
        <v>87200</v>
      </c>
      <c r="I37" s="41">
        <v>96465</v>
      </c>
      <c r="J37" s="39">
        <v>183665</v>
      </c>
      <c r="K37" s="38">
        <v>17880</v>
      </c>
      <c r="L37" s="41">
        <v>81652</v>
      </c>
      <c r="M37" s="39">
        <v>99532</v>
      </c>
      <c r="N37" s="38">
        <v>46096</v>
      </c>
      <c r="O37" s="41">
        <v>95408</v>
      </c>
      <c r="P37" s="39">
        <v>141504</v>
      </c>
      <c r="Q37" s="38">
        <v>21160</v>
      </c>
      <c r="R37" s="41">
        <v>78821</v>
      </c>
      <c r="S37" s="39">
        <v>99981</v>
      </c>
      <c r="T37" s="38">
        <v>33150</v>
      </c>
      <c r="U37" s="41">
        <v>53550</v>
      </c>
      <c r="V37" s="39">
        <v>86700</v>
      </c>
      <c r="W37" s="38">
        <v>12276</v>
      </c>
      <c r="X37" s="41">
        <v>12078</v>
      </c>
      <c r="Y37" s="39">
        <v>24354</v>
      </c>
      <c r="Z37" s="38">
        <v>5460</v>
      </c>
      <c r="AA37" s="41">
        <v>70980</v>
      </c>
      <c r="AB37" s="39">
        <v>76440</v>
      </c>
      <c r="AC37" s="41">
        <v>19005</v>
      </c>
      <c r="AD37" s="39">
        <v>19005</v>
      </c>
      <c r="AE37" s="38">
        <v>26994</v>
      </c>
      <c r="AF37" s="41">
        <v>18814</v>
      </c>
      <c r="AG37" s="39">
        <v>45808</v>
      </c>
      <c r="AH37" s="38">
        <v>4108</v>
      </c>
      <c r="AI37" s="41">
        <v>28756</v>
      </c>
      <c r="AJ37" s="39">
        <v>32864</v>
      </c>
      <c r="AK37" s="38">
        <v>6206</v>
      </c>
      <c r="AL37" s="39">
        <v>6206</v>
      </c>
      <c r="AM37" s="42">
        <v>486010</v>
      </c>
      <c r="AN37" s="42">
        <v>583120</v>
      </c>
      <c r="AO37" s="43">
        <v>1069130</v>
      </c>
    </row>
    <row r="38" spans="1:41" x14ac:dyDescent="0.25">
      <c r="A38" s="20" t="s">
        <v>46</v>
      </c>
      <c r="B38" s="21" t="s">
        <v>22</v>
      </c>
      <c r="C38" s="22">
        <v>76156</v>
      </c>
      <c r="D38" s="23">
        <v>76156</v>
      </c>
      <c r="E38" s="24">
        <v>53690</v>
      </c>
      <c r="F38" s="25">
        <v>11375</v>
      </c>
      <c r="G38" s="25">
        <v>65065</v>
      </c>
      <c r="H38" s="22">
        <v>27795</v>
      </c>
      <c r="I38" s="25">
        <v>41420</v>
      </c>
      <c r="J38" s="23">
        <v>69215</v>
      </c>
      <c r="K38" s="22">
        <v>11324</v>
      </c>
      <c r="L38" s="25">
        <v>45892</v>
      </c>
      <c r="M38" s="23">
        <v>57216</v>
      </c>
      <c r="N38" s="22">
        <v>25728</v>
      </c>
      <c r="O38" s="25">
        <v>45024</v>
      </c>
      <c r="P38" s="23">
        <v>70752</v>
      </c>
      <c r="Q38" s="22">
        <v>11109</v>
      </c>
      <c r="R38" s="25">
        <v>37030</v>
      </c>
      <c r="S38" s="23">
        <v>48139</v>
      </c>
      <c r="T38" s="22">
        <v>11900</v>
      </c>
      <c r="U38" s="25">
        <v>28050</v>
      </c>
      <c r="V38" s="23">
        <v>39950</v>
      </c>
      <c r="W38" s="22">
        <v>5742</v>
      </c>
      <c r="X38" s="25">
        <v>5742</v>
      </c>
      <c r="Y38" s="23">
        <v>11484</v>
      </c>
      <c r="Z38" s="22">
        <v>5040</v>
      </c>
      <c r="AA38" s="25">
        <v>35700</v>
      </c>
      <c r="AB38" s="23">
        <v>40740</v>
      </c>
      <c r="AC38" s="25">
        <v>7783</v>
      </c>
      <c r="AD38" s="23">
        <v>7783</v>
      </c>
      <c r="AE38" s="22">
        <v>11452</v>
      </c>
      <c r="AF38" s="25">
        <v>10634</v>
      </c>
      <c r="AG38" s="23">
        <v>22086</v>
      </c>
      <c r="AH38" s="22">
        <v>1580</v>
      </c>
      <c r="AI38" s="25">
        <v>13588</v>
      </c>
      <c r="AJ38" s="23">
        <v>15168</v>
      </c>
      <c r="AK38" s="22">
        <v>2568</v>
      </c>
      <c r="AL38" s="23">
        <v>2568</v>
      </c>
      <c r="AM38" s="26">
        <v>241516</v>
      </c>
      <c r="AN38" s="26">
        <v>284806</v>
      </c>
      <c r="AO38" s="27">
        <v>526322</v>
      </c>
    </row>
    <row r="39" spans="1:41" x14ac:dyDescent="0.25">
      <c r="A39" s="28"/>
      <c r="B39" s="29" t="s">
        <v>23</v>
      </c>
      <c r="C39" s="30">
        <v>75674</v>
      </c>
      <c r="D39" s="31">
        <v>75674</v>
      </c>
      <c r="E39" s="32">
        <v>59150</v>
      </c>
      <c r="F39" s="33">
        <v>5915</v>
      </c>
      <c r="G39" s="33">
        <v>65065</v>
      </c>
      <c r="H39" s="30">
        <v>39240</v>
      </c>
      <c r="I39" s="33">
        <v>42510</v>
      </c>
      <c r="J39" s="31">
        <v>81750</v>
      </c>
      <c r="K39" s="30">
        <v>8940</v>
      </c>
      <c r="L39" s="33">
        <v>36356</v>
      </c>
      <c r="M39" s="31">
        <v>45296</v>
      </c>
      <c r="N39" s="30">
        <v>21976</v>
      </c>
      <c r="O39" s="33">
        <v>32696</v>
      </c>
      <c r="P39" s="31">
        <v>54672</v>
      </c>
      <c r="Q39" s="30">
        <v>13225</v>
      </c>
      <c r="R39" s="33">
        <v>33327</v>
      </c>
      <c r="S39" s="31">
        <v>46552</v>
      </c>
      <c r="T39" s="30">
        <v>10200</v>
      </c>
      <c r="U39" s="33">
        <v>15300</v>
      </c>
      <c r="V39" s="31">
        <v>25500</v>
      </c>
      <c r="W39" s="30">
        <v>6732</v>
      </c>
      <c r="X39" s="33">
        <v>4158</v>
      </c>
      <c r="Y39" s="31">
        <v>10890</v>
      </c>
      <c r="Z39" s="30">
        <v>2940</v>
      </c>
      <c r="AA39" s="33">
        <v>38640</v>
      </c>
      <c r="AB39" s="31">
        <v>41580</v>
      </c>
      <c r="AC39" s="33">
        <v>6154</v>
      </c>
      <c r="AD39" s="31">
        <v>6154</v>
      </c>
      <c r="AE39" s="30">
        <v>18814</v>
      </c>
      <c r="AF39" s="33">
        <v>7362</v>
      </c>
      <c r="AG39" s="31">
        <v>26176</v>
      </c>
      <c r="AH39" s="30">
        <v>3160</v>
      </c>
      <c r="AI39" s="33">
        <v>18328</v>
      </c>
      <c r="AJ39" s="31">
        <v>21488</v>
      </c>
      <c r="AK39" s="30">
        <v>2889</v>
      </c>
      <c r="AL39" s="31">
        <v>2889</v>
      </c>
      <c r="AM39" s="34">
        <v>260051</v>
      </c>
      <c r="AN39" s="34">
        <v>243635</v>
      </c>
      <c r="AO39" s="35">
        <v>503686</v>
      </c>
    </row>
    <row r="40" spans="1:41" ht="13.8" thickBot="1" x14ac:dyDescent="0.3">
      <c r="A40" s="36"/>
      <c r="B40" s="37" t="s">
        <v>18</v>
      </c>
      <c r="C40" s="38">
        <v>151830</v>
      </c>
      <c r="D40" s="39">
        <v>151830</v>
      </c>
      <c r="E40" s="40">
        <v>112840</v>
      </c>
      <c r="F40" s="41">
        <v>17290</v>
      </c>
      <c r="G40" s="41">
        <v>130130</v>
      </c>
      <c r="H40" s="38">
        <v>67035</v>
      </c>
      <c r="I40" s="41">
        <v>83930</v>
      </c>
      <c r="J40" s="39">
        <v>150965</v>
      </c>
      <c r="K40" s="38">
        <v>20264</v>
      </c>
      <c r="L40" s="41">
        <v>82248</v>
      </c>
      <c r="M40" s="39">
        <v>102512</v>
      </c>
      <c r="N40" s="38">
        <v>47704</v>
      </c>
      <c r="O40" s="41">
        <v>77720</v>
      </c>
      <c r="P40" s="39">
        <v>125424</v>
      </c>
      <c r="Q40" s="38">
        <v>24334</v>
      </c>
      <c r="R40" s="41">
        <v>70357</v>
      </c>
      <c r="S40" s="39">
        <v>94691</v>
      </c>
      <c r="T40" s="38">
        <v>22100</v>
      </c>
      <c r="U40" s="41">
        <v>43350</v>
      </c>
      <c r="V40" s="39">
        <v>65450</v>
      </c>
      <c r="W40" s="38">
        <v>12474</v>
      </c>
      <c r="X40" s="41">
        <v>9900</v>
      </c>
      <c r="Y40" s="39">
        <v>22374</v>
      </c>
      <c r="Z40" s="38">
        <v>7980</v>
      </c>
      <c r="AA40" s="41">
        <v>74340</v>
      </c>
      <c r="AB40" s="39">
        <v>82320</v>
      </c>
      <c r="AC40" s="41">
        <v>13937</v>
      </c>
      <c r="AD40" s="39">
        <v>13937</v>
      </c>
      <c r="AE40" s="38">
        <v>30266</v>
      </c>
      <c r="AF40" s="41">
        <v>17996</v>
      </c>
      <c r="AG40" s="39">
        <v>48262</v>
      </c>
      <c r="AH40" s="38">
        <v>4740</v>
      </c>
      <c r="AI40" s="41">
        <v>31916</v>
      </c>
      <c r="AJ40" s="39">
        <v>36656</v>
      </c>
      <c r="AK40" s="38">
        <v>5457</v>
      </c>
      <c r="AL40" s="39">
        <v>5457</v>
      </c>
      <c r="AM40" s="42">
        <v>501567</v>
      </c>
      <c r="AN40" s="42">
        <v>528441</v>
      </c>
      <c r="AO40" s="43">
        <v>1030008</v>
      </c>
    </row>
    <row r="41" spans="1:41" x14ac:dyDescent="0.25">
      <c r="A41" s="20" t="s">
        <v>47</v>
      </c>
      <c r="B41" s="21" t="s">
        <v>22</v>
      </c>
      <c r="C41" s="22">
        <v>45790</v>
      </c>
      <c r="D41" s="23">
        <v>45790</v>
      </c>
      <c r="E41" s="24">
        <v>37765</v>
      </c>
      <c r="F41" s="25">
        <v>4550</v>
      </c>
      <c r="G41" s="25">
        <v>42315</v>
      </c>
      <c r="H41" s="22">
        <v>31065</v>
      </c>
      <c r="I41" s="25">
        <v>41420</v>
      </c>
      <c r="J41" s="23">
        <v>72485</v>
      </c>
      <c r="K41" s="22">
        <v>3576</v>
      </c>
      <c r="L41" s="25">
        <v>29800</v>
      </c>
      <c r="M41" s="23">
        <v>33376</v>
      </c>
      <c r="N41" s="22">
        <v>17152</v>
      </c>
      <c r="O41" s="25">
        <v>33232</v>
      </c>
      <c r="P41" s="23">
        <v>50384</v>
      </c>
      <c r="Q41" s="22">
        <v>8993</v>
      </c>
      <c r="R41" s="25">
        <v>17457</v>
      </c>
      <c r="S41" s="23">
        <v>26450</v>
      </c>
      <c r="T41" s="22">
        <v>8500</v>
      </c>
      <c r="U41" s="25">
        <v>10200</v>
      </c>
      <c r="V41" s="23">
        <v>18700</v>
      </c>
      <c r="W41" s="22">
        <v>5940</v>
      </c>
      <c r="X41" s="25">
        <v>4158</v>
      </c>
      <c r="Y41" s="23">
        <v>10098</v>
      </c>
      <c r="Z41" s="22">
        <v>1260</v>
      </c>
      <c r="AA41" s="25">
        <v>31080</v>
      </c>
      <c r="AB41" s="23">
        <v>32340</v>
      </c>
      <c r="AC41" s="25">
        <v>8688</v>
      </c>
      <c r="AD41" s="23">
        <v>8688</v>
      </c>
      <c r="AE41" s="22">
        <v>11452</v>
      </c>
      <c r="AF41" s="25">
        <v>5317</v>
      </c>
      <c r="AG41" s="23">
        <v>16769</v>
      </c>
      <c r="AH41" s="22">
        <v>948</v>
      </c>
      <c r="AI41" s="25">
        <v>10744</v>
      </c>
      <c r="AJ41" s="23">
        <v>11692</v>
      </c>
      <c r="AK41" s="22">
        <v>2568</v>
      </c>
      <c r="AL41" s="23">
        <v>2568</v>
      </c>
      <c r="AM41" s="26">
        <v>172441</v>
      </c>
      <c r="AN41" s="26">
        <v>199214</v>
      </c>
      <c r="AO41" s="27">
        <v>371655</v>
      </c>
    </row>
    <row r="42" spans="1:41" x14ac:dyDescent="0.25">
      <c r="A42" s="28"/>
      <c r="B42" s="29" t="s">
        <v>23</v>
      </c>
      <c r="C42" s="30">
        <v>52538</v>
      </c>
      <c r="D42" s="31">
        <v>52538</v>
      </c>
      <c r="E42" s="32">
        <v>30485</v>
      </c>
      <c r="F42" s="33">
        <v>5915</v>
      </c>
      <c r="G42" s="33">
        <v>36400</v>
      </c>
      <c r="H42" s="30">
        <v>28885</v>
      </c>
      <c r="I42" s="33">
        <v>32700</v>
      </c>
      <c r="J42" s="31">
        <v>61585</v>
      </c>
      <c r="K42" s="30">
        <v>6556</v>
      </c>
      <c r="L42" s="33">
        <v>19668</v>
      </c>
      <c r="M42" s="31">
        <v>26224</v>
      </c>
      <c r="N42" s="30">
        <v>21976</v>
      </c>
      <c r="O42" s="33">
        <v>19296</v>
      </c>
      <c r="P42" s="31">
        <v>41272</v>
      </c>
      <c r="Q42" s="30">
        <v>8993</v>
      </c>
      <c r="R42" s="33">
        <v>17457</v>
      </c>
      <c r="S42" s="31">
        <v>26450</v>
      </c>
      <c r="T42" s="30">
        <v>11050</v>
      </c>
      <c r="U42" s="33">
        <v>9350</v>
      </c>
      <c r="V42" s="31">
        <v>20400</v>
      </c>
      <c r="W42" s="30">
        <v>4554</v>
      </c>
      <c r="X42" s="33">
        <v>2970</v>
      </c>
      <c r="Y42" s="31">
        <v>7524</v>
      </c>
      <c r="Z42" s="30">
        <v>2520</v>
      </c>
      <c r="AA42" s="33">
        <v>25620</v>
      </c>
      <c r="AB42" s="31">
        <v>28140</v>
      </c>
      <c r="AC42" s="33">
        <v>4887</v>
      </c>
      <c r="AD42" s="31">
        <v>4887</v>
      </c>
      <c r="AE42" s="30">
        <v>12270</v>
      </c>
      <c r="AF42" s="33">
        <v>2863</v>
      </c>
      <c r="AG42" s="31">
        <v>15133</v>
      </c>
      <c r="AH42" s="30">
        <v>1896</v>
      </c>
      <c r="AI42" s="33">
        <v>12640</v>
      </c>
      <c r="AJ42" s="31">
        <v>14536</v>
      </c>
      <c r="AK42" s="30">
        <v>2033</v>
      </c>
      <c r="AL42" s="31">
        <v>2033</v>
      </c>
      <c r="AM42" s="34">
        <v>181723</v>
      </c>
      <c r="AN42" s="34">
        <v>155399</v>
      </c>
      <c r="AO42" s="35">
        <v>337122</v>
      </c>
    </row>
    <row r="43" spans="1:41" ht="13.8" thickBot="1" x14ac:dyDescent="0.3">
      <c r="A43" s="36"/>
      <c r="B43" s="37" t="s">
        <v>18</v>
      </c>
      <c r="C43" s="38">
        <v>98328</v>
      </c>
      <c r="D43" s="39">
        <v>98328</v>
      </c>
      <c r="E43" s="40">
        <v>68250</v>
      </c>
      <c r="F43" s="41">
        <v>10465</v>
      </c>
      <c r="G43" s="41">
        <v>78715</v>
      </c>
      <c r="H43" s="38">
        <v>59950</v>
      </c>
      <c r="I43" s="41">
        <v>74120</v>
      </c>
      <c r="J43" s="39">
        <v>134070</v>
      </c>
      <c r="K43" s="38">
        <v>10132</v>
      </c>
      <c r="L43" s="41">
        <v>49468</v>
      </c>
      <c r="M43" s="39">
        <v>59600</v>
      </c>
      <c r="N43" s="38">
        <v>39128</v>
      </c>
      <c r="O43" s="41">
        <v>52528</v>
      </c>
      <c r="P43" s="39">
        <v>91656</v>
      </c>
      <c r="Q43" s="38">
        <v>17986</v>
      </c>
      <c r="R43" s="41">
        <v>34914</v>
      </c>
      <c r="S43" s="39">
        <v>52900</v>
      </c>
      <c r="T43" s="38">
        <v>19550</v>
      </c>
      <c r="U43" s="41">
        <v>19550</v>
      </c>
      <c r="V43" s="39">
        <v>39100</v>
      </c>
      <c r="W43" s="38">
        <v>10494</v>
      </c>
      <c r="X43" s="41">
        <v>7128</v>
      </c>
      <c r="Y43" s="39">
        <v>17622</v>
      </c>
      <c r="Z43" s="38">
        <v>3780</v>
      </c>
      <c r="AA43" s="41">
        <v>56700</v>
      </c>
      <c r="AB43" s="39">
        <v>60480</v>
      </c>
      <c r="AC43" s="41">
        <v>13575</v>
      </c>
      <c r="AD43" s="39">
        <v>13575</v>
      </c>
      <c r="AE43" s="38">
        <v>23722</v>
      </c>
      <c r="AF43" s="41">
        <v>8180</v>
      </c>
      <c r="AG43" s="39">
        <v>31902</v>
      </c>
      <c r="AH43" s="38">
        <v>2844</v>
      </c>
      <c r="AI43" s="41">
        <v>23384</v>
      </c>
      <c r="AJ43" s="39">
        <v>26228</v>
      </c>
      <c r="AK43" s="38">
        <v>4601</v>
      </c>
      <c r="AL43" s="39">
        <v>4601</v>
      </c>
      <c r="AM43" s="42">
        <v>354164</v>
      </c>
      <c r="AN43" s="42">
        <v>354613</v>
      </c>
      <c r="AO43" s="43">
        <v>708777</v>
      </c>
    </row>
    <row r="44" spans="1:41" x14ac:dyDescent="0.25">
      <c r="A44" s="20" t="s">
        <v>48</v>
      </c>
      <c r="B44" s="21" t="s">
        <v>22</v>
      </c>
      <c r="C44" s="22">
        <v>58804</v>
      </c>
      <c r="D44" s="23">
        <v>58804</v>
      </c>
      <c r="E44" s="24">
        <v>41860</v>
      </c>
      <c r="F44" s="25">
        <v>5460</v>
      </c>
      <c r="G44" s="25">
        <v>47320</v>
      </c>
      <c r="H44" s="22">
        <v>20710</v>
      </c>
      <c r="I44" s="25">
        <v>25070</v>
      </c>
      <c r="J44" s="23">
        <v>45780</v>
      </c>
      <c r="K44" s="22">
        <v>7152</v>
      </c>
      <c r="L44" s="25">
        <v>25032</v>
      </c>
      <c r="M44" s="23">
        <v>32184</v>
      </c>
      <c r="N44" s="22">
        <v>19832</v>
      </c>
      <c r="O44" s="25">
        <v>21976</v>
      </c>
      <c r="P44" s="23">
        <v>41808</v>
      </c>
      <c r="Q44" s="22">
        <v>6348</v>
      </c>
      <c r="R44" s="25">
        <v>21689</v>
      </c>
      <c r="S44" s="23">
        <v>28037</v>
      </c>
      <c r="T44" s="22">
        <v>11900</v>
      </c>
      <c r="U44" s="25">
        <v>13600</v>
      </c>
      <c r="V44" s="23">
        <v>25500</v>
      </c>
      <c r="W44" s="22">
        <v>2772</v>
      </c>
      <c r="X44" s="25">
        <v>2178</v>
      </c>
      <c r="Y44" s="23">
        <v>4950</v>
      </c>
      <c r="Z44" s="22">
        <v>3780</v>
      </c>
      <c r="AA44" s="25">
        <v>22260</v>
      </c>
      <c r="AB44" s="23">
        <v>26040</v>
      </c>
      <c r="AC44" s="25">
        <v>3982</v>
      </c>
      <c r="AD44" s="23">
        <v>3982</v>
      </c>
      <c r="AE44" s="22">
        <v>9407</v>
      </c>
      <c r="AF44" s="25">
        <v>2863</v>
      </c>
      <c r="AG44" s="23">
        <v>12270</v>
      </c>
      <c r="AH44" s="22">
        <v>1264</v>
      </c>
      <c r="AI44" s="25">
        <v>11060</v>
      </c>
      <c r="AJ44" s="23">
        <v>12324</v>
      </c>
      <c r="AK44" s="22">
        <v>1391</v>
      </c>
      <c r="AL44" s="23">
        <v>1391</v>
      </c>
      <c r="AM44" s="26">
        <v>183829</v>
      </c>
      <c r="AN44" s="26">
        <v>156561</v>
      </c>
      <c r="AO44" s="27">
        <v>340390</v>
      </c>
    </row>
    <row r="45" spans="1:41" x14ac:dyDescent="0.25">
      <c r="A45" s="28"/>
      <c r="B45" s="29" t="s">
        <v>23</v>
      </c>
      <c r="C45" s="30">
        <v>57840</v>
      </c>
      <c r="D45" s="31">
        <v>57840</v>
      </c>
      <c r="E45" s="32">
        <v>40950</v>
      </c>
      <c r="F45" s="33">
        <v>5915</v>
      </c>
      <c r="G45" s="33">
        <v>46865</v>
      </c>
      <c r="H45" s="30">
        <v>26705</v>
      </c>
      <c r="I45" s="33">
        <v>20710</v>
      </c>
      <c r="J45" s="31">
        <v>47415</v>
      </c>
      <c r="K45" s="30">
        <v>5960</v>
      </c>
      <c r="L45" s="33">
        <v>20860</v>
      </c>
      <c r="M45" s="31">
        <v>26820</v>
      </c>
      <c r="N45" s="30">
        <v>15008</v>
      </c>
      <c r="O45" s="33">
        <v>13936</v>
      </c>
      <c r="P45" s="31">
        <v>28944</v>
      </c>
      <c r="Q45" s="30">
        <v>5819</v>
      </c>
      <c r="R45" s="33">
        <v>21160</v>
      </c>
      <c r="S45" s="31">
        <v>26979</v>
      </c>
      <c r="T45" s="30">
        <v>5100</v>
      </c>
      <c r="U45" s="33">
        <v>11900</v>
      </c>
      <c r="V45" s="31">
        <v>17000</v>
      </c>
      <c r="W45" s="30">
        <v>1782</v>
      </c>
      <c r="X45" s="33">
        <v>1980</v>
      </c>
      <c r="Y45" s="31">
        <v>3762</v>
      </c>
      <c r="Z45" s="30">
        <v>2520</v>
      </c>
      <c r="AA45" s="33">
        <v>16800</v>
      </c>
      <c r="AB45" s="31">
        <v>19320</v>
      </c>
      <c r="AC45" s="33">
        <v>2896</v>
      </c>
      <c r="AD45" s="31">
        <v>2896</v>
      </c>
      <c r="AE45" s="30">
        <v>4908</v>
      </c>
      <c r="AF45" s="33">
        <v>5317</v>
      </c>
      <c r="AG45" s="31">
        <v>10225</v>
      </c>
      <c r="AH45" s="30">
        <v>1580</v>
      </c>
      <c r="AI45" s="33">
        <v>10112</v>
      </c>
      <c r="AJ45" s="31">
        <v>11692</v>
      </c>
      <c r="AK45" s="30">
        <v>1605</v>
      </c>
      <c r="AL45" s="31">
        <v>1605</v>
      </c>
      <c r="AM45" s="34">
        <v>168172</v>
      </c>
      <c r="AN45" s="34">
        <v>133191</v>
      </c>
      <c r="AO45" s="35">
        <v>301363</v>
      </c>
    </row>
    <row r="46" spans="1:41" ht="13.8" thickBot="1" x14ac:dyDescent="0.3">
      <c r="A46" s="36"/>
      <c r="B46" s="37" t="s">
        <v>18</v>
      </c>
      <c r="C46" s="38">
        <v>116644</v>
      </c>
      <c r="D46" s="39">
        <v>116644</v>
      </c>
      <c r="E46" s="40">
        <v>82810</v>
      </c>
      <c r="F46" s="41">
        <v>11375</v>
      </c>
      <c r="G46" s="41">
        <v>94185</v>
      </c>
      <c r="H46" s="38">
        <v>47415</v>
      </c>
      <c r="I46" s="41">
        <v>45780</v>
      </c>
      <c r="J46" s="39">
        <v>93195</v>
      </c>
      <c r="K46" s="38">
        <v>13112</v>
      </c>
      <c r="L46" s="41">
        <v>45892</v>
      </c>
      <c r="M46" s="39">
        <v>59004</v>
      </c>
      <c r="N46" s="38">
        <v>34840</v>
      </c>
      <c r="O46" s="41">
        <v>35912</v>
      </c>
      <c r="P46" s="39">
        <v>70752</v>
      </c>
      <c r="Q46" s="38">
        <v>12167</v>
      </c>
      <c r="R46" s="41">
        <v>42849</v>
      </c>
      <c r="S46" s="39">
        <v>55016</v>
      </c>
      <c r="T46" s="38">
        <v>17000</v>
      </c>
      <c r="U46" s="41">
        <v>25500</v>
      </c>
      <c r="V46" s="39">
        <v>42500</v>
      </c>
      <c r="W46" s="38">
        <v>4554</v>
      </c>
      <c r="X46" s="41">
        <v>4158</v>
      </c>
      <c r="Y46" s="39">
        <v>8712</v>
      </c>
      <c r="Z46" s="38">
        <v>6300</v>
      </c>
      <c r="AA46" s="41">
        <v>39060</v>
      </c>
      <c r="AB46" s="39">
        <v>45360</v>
      </c>
      <c r="AC46" s="41">
        <v>6878</v>
      </c>
      <c r="AD46" s="39">
        <v>6878</v>
      </c>
      <c r="AE46" s="38">
        <v>14315</v>
      </c>
      <c r="AF46" s="41">
        <v>8180</v>
      </c>
      <c r="AG46" s="39">
        <v>22495</v>
      </c>
      <c r="AH46" s="38">
        <v>2844</v>
      </c>
      <c r="AI46" s="41">
        <v>21172</v>
      </c>
      <c r="AJ46" s="39">
        <v>24016</v>
      </c>
      <c r="AK46" s="38">
        <v>2996</v>
      </c>
      <c r="AL46" s="39">
        <v>2996</v>
      </c>
      <c r="AM46" s="42">
        <v>352001</v>
      </c>
      <c r="AN46" s="42">
        <v>289752</v>
      </c>
      <c r="AO46" s="43">
        <v>641753</v>
      </c>
    </row>
    <row r="47" spans="1:41" x14ac:dyDescent="0.25">
      <c r="A47" s="20" t="s">
        <v>49</v>
      </c>
      <c r="B47" s="21" t="s">
        <v>22</v>
      </c>
      <c r="C47" s="22">
        <v>85314</v>
      </c>
      <c r="D47" s="23">
        <v>85314</v>
      </c>
      <c r="E47" s="24">
        <v>57330</v>
      </c>
      <c r="F47" s="25">
        <v>10920</v>
      </c>
      <c r="G47" s="25">
        <v>68250</v>
      </c>
      <c r="H47" s="22">
        <v>39240</v>
      </c>
      <c r="I47" s="25">
        <v>40875</v>
      </c>
      <c r="J47" s="23">
        <v>80115</v>
      </c>
      <c r="K47" s="22">
        <v>11920</v>
      </c>
      <c r="L47" s="25">
        <v>44700</v>
      </c>
      <c r="M47" s="23">
        <v>56620</v>
      </c>
      <c r="N47" s="22">
        <v>26264</v>
      </c>
      <c r="O47" s="25">
        <v>24120</v>
      </c>
      <c r="P47" s="23">
        <v>50384</v>
      </c>
      <c r="Q47" s="22">
        <v>9522</v>
      </c>
      <c r="R47" s="25">
        <v>43907</v>
      </c>
      <c r="S47" s="23">
        <v>53429</v>
      </c>
      <c r="T47" s="22">
        <v>13600</v>
      </c>
      <c r="U47" s="25">
        <v>10200</v>
      </c>
      <c r="V47" s="23">
        <v>23800</v>
      </c>
      <c r="W47" s="22">
        <v>4554</v>
      </c>
      <c r="X47" s="25">
        <v>4158</v>
      </c>
      <c r="Y47" s="23">
        <v>8712</v>
      </c>
      <c r="Z47" s="22">
        <v>3780</v>
      </c>
      <c r="AA47" s="25">
        <v>39480</v>
      </c>
      <c r="AB47" s="23">
        <v>43260</v>
      </c>
      <c r="AC47" s="25">
        <v>7602</v>
      </c>
      <c r="AD47" s="23">
        <v>7602</v>
      </c>
      <c r="AE47" s="22">
        <v>8998</v>
      </c>
      <c r="AF47" s="25">
        <v>6544</v>
      </c>
      <c r="AG47" s="23">
        <v>15542</v>
      </c>
      <c r="AH47" s="22">
        <v>5056</v>
      </c>
      <c r="AI47" s="25">
        <v>27492</v>
      </c>
      <c r="AJ47" s="23">
        <v>32548</v>
      </c>
      <c r="AK47" s="22">
        <v>2247</v>
      </c>
      <c r="AL47" s="23">
        <v>2247</v>
      </c>
      <c r="AM47" s="26">
        <v>265578</v>
      </c>
      <c r="AN47" s="26">
        <v>262245</v>
      </c>
      <c r="AO47" s="27">
        <v>527823</v>
      </c>
    </row>
    <row r="48" spans="1:41" x14ac:dyDescent="0.25">
      <c r="A48" s="28"/>
      <c r="B48" s="29" t="s">
        <v>23</v>
      </c>
      <c r="C48" s="30">
        <v>70854</v>
      </c>
      <c r="D48" s="31">
        <v>70854</v>
      </c>
      <c r="E48" s="32">
        <v>46865</v>
      </c>
      <c r="F48" s="33">
        <v>10465</v>
      </c>
      <c r="G48" s="33">
        <v>57330</v>
      </c>
      <c r="H48" s="30">
        <v>34880</v>
      </c>
      <c r="I48" s="33">
        <v>26160</v>
      </c>
      <c r="J48" s="31">
        <v>61040</v>
      </c>
      <c r="K48" s="30">
        <v>11920</v>
      </c>
      <c r="L48" s="33">
        <v>41720</v>
      </c>
      <c r="M48" s="31">
        <v>53640</v>
      </c>
      <c r="N48" s="30">
        <v>13936</v>
      </c>
      <c r="O48" s="33">
        <v>15544</v>
      </c>
      <c r="P48" s="31">
        <v>29480</v>
      </c>
      <c r="Q48" s="30">
        <v>11109</v>
      </c>
      <c r="R48" s="33">
        <v>42320</v>
      </c>
      <c r="S48" s="31">
        <v>53429</v>
      </c>
      <c r="T48" s="30">
        <v>9350</v>
      </c>
      <c r="U48" s="33">
        <v>10200</v>
      </c>
      <c r="V48" s="31">
        <v>19550</v>
      </c>
      <c r="W48" s="30">
        <v>2772</v>
      </c>
      <c r="X48" s="33">
        <v>2178</v>
      </c>
      <c r="Y48" s="31">
        <v>4950</v>
      </c>
      <c r="Z48" s="30">
        <v>2940</v>
      </c>
      <c r="AA48" s="33">
        <v>26880</v>
      </c>
      <c r="AB48" s="31">
        <v>29820</v>
      </c>
      <c r="AC48" s="33">
        <v>5792</v>
      </c>
      <c r="AD48" s="31">
        <v>5792</v>
      </c>
      <c r="AE48" s="30">
        <v>9407</v>
      </c>
      <c r="AF48" s="33">
        <v>4908</v>
      </c>
      <c r="AG48" s="31">
        <v>14315</v>
      </c>
      <c r="AH48" s="30">
        <v>2528</v>
      </c>
      <c r="AI48" s="33">
        <v>12324</v>
      </c>
      <c r="AJ48" s="31">
        <v>14852</v>
      </c>
      <c r="AK48" s="30">
        <v>1177</v>
      </c>
      <c r="AL48" s="31">
        <v>1177</v>
      </c>
      <c r="AM48" s="34">
        <v>216561</v>
      </c>
      <c r="AN48" s="34">
        <v>199668</v>
      </c>
      <c r="AO48" s="35">
        <v>416229</v>
      </c>
    </row>
    <row r="49" spans="1:80" ht="13.8" thickBot="1" x14ac:dyDescent="0.3">
      <c r="A49" s="36"/>
      <c r="B49" s="37" t="s">
        <v>18</v>
      </c>
      <c r="C49" s="38">
        <v>156168</v>
      </c>
      <c r="D49" s="39">
        <v>156168</v>
      </c>
      <c r="E49" s="40">
        <v>104195</v>
      </c>
      <c r="F49" s="41">
        <v>21385</v>
      </c>
      <c r="G49" s="41">
        <v>125580</v>
      </c>
      <c r="H49" s="38">
        <v>74120</v>
      </c>
      <c r="I49" s="41">
        <v>67035</v>
      </c>
      <c r="J49" s="39">
        <v>141155</v>
      </c>
      <c r="K49" s="38">
        <v>23840</v>
      </c>
      <c r="L49" s="41">
        <v>86420</v>
      </c>
      <c r="M49" s="39">
        <v>110260</v>
      </c>
      <c r="N49" s="38">
        <v>40200</v>
      </c>
      <c r="O49" s="41">
        <v>39664</v>
      </c>
      <c r="P49" s="39">
        <v>79864</v>
      </c>
      <c r="Q49" s="38">
        <v>20631</v>
      </c>
      <c r="R49" s="41">
        <v>86227</v>
      </c>
      <c r="S49" s="39">
        <v>106858</v>
      </c>
      <c r="T49" s="38">
        <v>22950</v>
      </c>
      <c r="U49" s="41">
        <v>20400</v>
      </c>
      <c r="V49" s="39">
        <v>43350</v>
      </c>
      <c r="W49" s="38">
        <v>7326</v>
      </c>
      <c r="X49" s="41">
        <v>6336</v>
      </c>
      <c r="Y49" s="39">
        <v>13662</v>
      </c>
      <c r="Z49" s="38">
        <v>6720</v>
      </c>
      <c r="AA49" s="41">
        <v>66360</v>
      </c>
      <c r="AB49" s="39">
        <v>73080</v>
      </c>
      <c r="AC49" s="41">
        <v>13394</v>
      </c>
      <c r="AD49" s="39">
        <v>13394</v>
      </c>
      <c r="AE49" s="38">
        <v>18405</v>
      </c>
      <c r="AF49" s="41">
        <v>11452</v>
      </c>
      <c r="AG49" s="39">
        <v>29857</v>
      </c>
      <c r="AH49" s="38">
        <v>7584</v>
      </c>
      <c r="AI49" s="41">
        <v>39816</v>
      </c>
      <c r="AJ49" s="39">
        <v>47400</v>
      </c>
      <c r="AK49" s="38">
        <v>3424</v>
      </c>
      <c r="AL49" s="39">
        <v>3424</v>
      </c>
      <c r="AM49" s="42">
        <v>482139</v>
      </c>
      <c r="AN49" s="42">
        <v>461913</v>
      </c>
      <c r="AO49" s="43">
        <v>944052</v>
      </c>
    </row>
    <row r="50" spans="1:80" x14ac:dyDescent="0.25">
      <c r="A50" s="28" t="s">
        <v>18</v>
      </c>
      <c r="B50" s="29" t="s">
        <v>22</v>
      </c>
      <c r="C50" s="60">
        <v>1015574</v>
      </c>
      <c r="D50" s="61">
        <v>1015574</v>
      </c>
      <c r="E50" s="62">
        <v>944125</v>
      </c>
      <c r="F50" s="34">
        <v>192465</v>
      </c>
      <c r="G50" s="34">
        <v>1136590</v>
      </c>
      <c r="H50" s="60">
        <v>752100</v>
      </c>
      <c r="I50" s="34">
        <v>858920</v>
      </c>
      <c r="J50" s="61">
        <v>1611020</v>
      </c>
      <c r="K50" s="60">
        <v>148404</v>
      </c>
      <c r="L50" s="34">
        <v>740828</v>
      </c>
      <c r="M50" s="61">
        <v>889232</v>
      </c>
      <c r="N50" s="60">
        <v>436304</v>
      </c>
      <c r="O50" s="34">
        <v>646416</v>
      </c>
      <c r="P50" s="61">
        <v>1082720</v>
      </c>
      <c r="Q50" s="60">
        <v>140714</v>
      </c>
      <c r="R50" s="34">
        <v>523181</v>
      </c>
      <c r="S50" s="61">
        <v>663895</v>
      </c>
      <c r="T50" s="60">
        <v>330650</v>
      </c>
      <c r="U50" s="34">
        <v>646850</v>
      </c>
      <c r="V50" s="61">
        <v>977500</v>
      </c>
      <c r="W50" s="60">
        <v>160182</v>
      </c>
      <c r="X50" s="34">
        <v>141768</v>
      </c>
      <c r="Y50" s="61">
        <v>301950</v>
      </c>
      <c r="Z50" s="60">
        <v>43260</v>
      </c>
      <c r="AA50" s="34">
        <v>540960</v>
      </c>
      <c r="AB50" s="61">
        <v>584220</v>
      </c>
      <c r="AC50" s="34">
        <v>213580</v>
      </c>
      <c r="AD50" s="61">
        <v>213580</v>
      </c>
      <c r="AE50" s="60">
        <v>267077</v>
      </c>
      <c r="AF50" s="34">
        <v>194684</v>
      </c>
      <c r="AG50" s="61">
        <v>461761</v>
      </c>
      <c r="AH50" s="60">
        <v>29388</v>
      </c>
      <c r="AI50" s="34">
        <v>243636</v>
      </c>
      <c r="AJ50" s="61">
        <v>273024</v>
      </c>
      <c r="AK50" s="60">
        <v>59599</v>
      </c>
      <c r="AL50" s="61">
        <v>59599</v>
      </c>
      <c r="AM50" s="34">
        <v>4267778</v>
      </c>
      <c r="AN50" s="34">
        <v>5002887</v>
      </c>
      <c r="AO50" s="34">
        <v>9270665</v>
      </c>
      <c r="AP50" s="2">
        <f>AQ50/D50*100</f>
        <v>43.901281442809683</v>
      </c>
      <c r="AQ50" s="2">
        <v>445850</v>
      </c>
      <c r="AS50" s="2">
        <f>AT50/G50*100</f>
        <v>39.911929543634905</v>
      </c>
      <c r="AT50" s="2">
        <v>453635</v>
      </c>
      <c r="AV50" s="2">
        <f>AW50/J50*100</f>
        <v>41.847090663058182</v>
      </c>
      <c r="AW50" s="2">
        <v>674165</v>
      </c>
      <c r="AY50" s="2">
        <f>AZ50/M50*100</f>
        <v>37.935656836461121</v>
      </c>
      <c r="AZ50" s="2">
        <v>337336</v>
      </c>
      <c r="BB50" s="2">
        <f>BC50/P50*100</f>
        <v>40.049504950495049</v>
      </c>
      <c r="BC50" s="2">
        <v>433624</v>
      </c>
      <c r="BE50" s="2">
        <f>BF50/S50*100</f>
        <v>36.65338645418327</v>
      </c>
      <c r="BF50" s="2">
        <v>243340</v>
      </c>
      <c r="BH50" s="2">
        <f>BI50/V50*100</f>
        <v>37.826086956521735</v>
      </c>
      <c r="BI50" s="2">
        <v>369750</v>
      </c>
      <c r="BK50" s="2">
        <f>BL50/Y50*100</f>
        <v>29.442622950819676</v>
      </c>
      <c r="BL50" s="2">
        <v>88902</v>
      </c>
      <c r="BN50" s="2">
        <f>BO50/AB50*100</f>
        <v>40.043134435657798</v>
      </c>
      <c r="BO50" s="2">
        <v>233940</v>
      </c>
      <c r="BP50" s="2">
        <f>BQ50/AD50*100</f>
        <v>30.423728813559318</v>
      </c>
      <c r="BQ50" s="2">
        <v>64979</v>
      </c>
      <c r="BS50" s="2">
        <f>BT50/AG50*100</f>
        <v>33.126660761736048</v>
      </c>
      <c r="BT50" s="2">
        <v>152966</v>
      </c>
      <c r="BV50" s="2">
        <f>BW50/AJ50*100</f>
        <v>37.152777777777779</v>
      </c>
      <c r="BW50" s="2">
        <v>101436</v>
      </c>
      <c r="BX50" s="2">
        <f>BY50/AL50*100</f>
        <v>23.6983842010772</v>
      </c>
      <c r="BY50" s="2">
        <v>14124</v>
      </c>
      <c r="CA50" s="2">
        <f>CB50/AO50*100</f>
        <v>38.983686715030693</v>
      </c>
      <c r="CB50" s="2">
        <v>3614047</v>
      </c>
    </row>
    <row r="51" spans="1:80" x14ac:dyDescent="0.25">
      <c r="A51" s="28"/>
      <c r="B51" s="29" t="s">
        <v>23</v>
      </c>
      <c r="C51" s="60">
        <v>1073414</v>
      </c>
      <c r="D51" s="61">
        <v>1073414</v>
      </c>
      <c r="E51" s="62">
        <v>965055</v>
      </c>
      <c r="F51" s="34">
        <v>198835</v>
      </c>
      <c r="G51" s="34">
        <v>1163890</v>
      </c>
      <c r="H51" s="60">
        <v>825675</v>
      </c>
      <c r="I51" s="34">
        <v>845295</v>
      </c>
      <c r="J51" s="61">
        <v>1670970</v>
      </c>
      <c r="K51" s="60">
        <v>170456</v>
      </c>
      <c r="L51" s="34">
        <v>701492</v>
      </c>
      <c r="M51" s="61">
        <v>871948</v>
      </c>
      <c r="N51" s="60">
        <v>429336</v>
      </c>
      <c r="O51" s="34">
        <v>601928</v>
      </c>
      <c r="P51" s="61">
        <v>1031264</v>
      </c>
      <c r="Q51" s="60">
        <v>162403</v>
      </c>
      <c r="R51" s="34">
        <v>504137</v>
      </c>
      <c r="S51" s="61">
        <v>666540</v>
      </c>
      <c r="T51" s="60">
        <v>310250</v>
      </c>
      <c r="U51" s="34">
        <v>545700</v>
      </c>
      <c r="V51" s="61">
        <v>855950</v>
      </c>
      <c r="W51" s="60">
        <v>161568</v>
      </c>
      <c r="X51" s="34">
        <v>136422</v>
      </c>
      <c r="Y51" s="61">
        <v>297990</v>
      </c>
      <c r="Z51" s="60">
        <v>50400</v>
      </c>
      <c r="AA51" s="34">
        <v>526680</v>
      </c>
      <c r="AB51" s="61">
        <v>577080</v>
      </c>
      <c r="AC51" s="34">
        <v>187335</v>
      </c>
      <c r="AD51" s="61">
        <v>187335</v>
      </c>
      <c r="AE51" s="60">
        <v>269531</v>
      </c>
      <c r="AF51" s="34">
        <v>213089</v>
      </c>
      <c r="AG51" s="61">
        <v>482620</v>
      </c>
      <c r="AH51" s="60">
        <v>29388</v>
      </c>
      <c r="AI51" s="34">
        <v>233208</v>
      </c>
      <c r="AJ51" s="61">
        <v>262596</v>
      </c>
      <c r="AK51" s="60">
        <v>60455</v>
      </c>
      <c r="AL51" s="61">
        <v>60455</v>
      </c>
      <c r="AM51" s="34">
        <v>4447476</v>
      </c>
      <c r="AN51" s="34">
        <v>4754576</v>
      </c>
      <c r="AO51" s="34">
        <v>9202052</v>
      </c>
      <c r="AP51" s="2">
        <f t="shared" ref="AP51:AP52" si="10">AQ51/D51*100</f>
        <v>10.372698697799731</v>
      </c>
      <c r="AQ51" s="2">
        <v>111342</v>
      </c>
      <c r="AS51" s="2">
        <f t="shared" ref="AS51:AS52" si="11">AT51/G51*100</f>
        <v>4.1438623924941362</v>
      </c>
      <c r="AT51" s="2">
        <v>48230</v>
      </c>
      <c r="AV51" s="2">
        <f t="shared" ref="AV51:AV52" si="12">AW51/J51*100</f>
        <v>7.7951728636660143</v>
      </c>
      <c r="AW51" s="2">
        <v>130255</v>
      </c>
      <c r="AY51" s="2">
        <f t="shared" ref="AY51:AY52" si="13">AZ51/M51*100</f>
        <v>10.663021189336979</v>
      </c>
      <c r="AZ51" s="2">
        <v>92976</v>
      </c>
      <c r="BB51" s="2">
        <f t="shared" ref="BB51:BB52" si="14">BC51/P51*100</f>
        <v>12.785862785862786</v>
      </c>
      <c r="BC51" s="2">
        <v>131856</v>
      </c>
      <c r="BE51" s="2">
        <f t="shared" ref="BE51:BE52" si="15">BF51/S51*100</f>
        <v>15.714285714285714</v>
      </c>
      <c r="BF51" s="2">
        <v>104742</v>
      </c>
      <c r="BH51" s="2">
        <f t="shared" ref="BH51:BH52" si="16">BI51/V51*100</f>
        <v>8.1429990069513405</v>
      </c>
      <c r="BI51" s="2">
        <v>69700</v>
      </c>
      <c r="BK51" s="2">
        <f t="shared" ref="BK51:BK52" si="17">BL51/Y51*100</f>
        <v>8.4385382059800662</v>
      </c>
      <c r="BL51" s="2">
        <v>25146</v>
      </c>
      <c r="BN51" s="2">
        <f t="shared" ref="BN51:BN52" si="18">BO51/AB51*100</f>
        <v>18.195050946142651</v>
      </c>
      <c r="BO51" s="2">
        <v>105000</v>
      </c>
      <c r="BP51" s="2">
        <f t="shared" ref="BP51:BP52" si="19">BQ51/AD51*100</f>
        <v>3.2850241545893724</v>
      </c>
      <c r="BQ51" s="2">
        <v>6154</v>
      </c>
      <c r="BS51" s="2">
        <f t="shared" ref="BS51:BS52" si="20">BT51/AG51*100</f>
        <v>11.186440677966102</v>
      </c>
      <c r="BT51" s="2">
        <v>53988</v>
      </c>
      <c r="BV51" s="2">
        <f t="shared" ref="BV51:BV52" si="21">BW51/AJ51*100</f>
        <v>11.552346570397113</v>
      </c>
      <c r="BW51" s="2">
        <v>30336</v>
      </c>
      <c r="BX51" s="2">
        <f t="shared" ref="BX51:BX52" si="22">BY51/AL51*100</f>
        <v>7.0796460176991154</v>
      </c>
      <c r="BY51" s="2">
        <v>4280</v>
      </c>
      <c r="CA51" s="2">
        <f t="shared" ref="CA51:CA52" si="23">CB51/AO51*100</f>
        <v>9.9326215500629651</v>
      </c>
      <c r="CB51" s="2">
        <v>914005</v>
      </c>
    </row>
    <row r="52" spans="1:80" ht="13.8" thickBot="1" x14ac:dyDescent="0.3">
      <c r="A52" s="36"/>
      <c r="B52" s="37" t="s">
        <v>18</v>
      </c>
      <c r="C52" s="63">
        <v>2088988</v>
      </c>
      <c r="D52" s="64">
        <v>2088988</v>
      </c>
      <c r="E52" s="65">
        <v>1909180</v>
      </c>
      <c r="F52" s="42">
        <v>391300</v>
      </c>
      <c r="G52" s="42">
        <v>2300480</v>
      </c>
      <c r="H52" s="63">
        <v>1577775</v>
      </c>
      <c r="I52" s="42">
        <v>1704215</v>
      </c>
      <c r="J52" s="64">
        <v>3281990</v>
      </c>
      <c r="K52" s="63">
        <v>318860</v>
      </c>
      <c r="L52" s="42">
        <v>1442320</v>
      </c>
      <c r="M52" s="64">
        <v>1761180</v>
      </c>
      <c r="N52" s="63">
        <v>865640</v>
      </c>
      <c r="O52" s="42">
        <v>1248344</v>
      </c>
      <c r="P52" s="64">
        <v>2113984</v>
      </c>
      <c r="Q52" s="63">
        <v>303117</v>
      </c>
      <c r="R52" s="42">
        <v>1027318</v>
      </c>
      <c r="S52" s="64">
        <v>1330435</v>
      </c>
      <c r="T52" s="63">
        <v>640900</v>
      </c>
      <c r="U52" s="42">
        <v>1192550</v>
      </c>
      <c r="V52" s="64">
        <v>1833450</v>
      </c>
      <c r="W52" s="63">
        <v>321750</v>
      </c>
      <c r="X52" s="42">
        <v>278190</v>
      </c>
      <c r="Y52" s="64">
        <v>599940</v>
      </c>
      <c r="Z52" s="63">
        <v>93660</v>
      </c>
      <c r="AA52" s="42">
        <v>1067640</v>
      </c>
      <c r="AB52" s="64">
        <v>1161300</v>
      </c>
      <c r="AC52" s="42">
        <v>400915</v>
      </c>
      <c r="AD52" s="64">
        <v>400915</v>
      </c>
      <c r="AE52" s="63">
        <v>536608</v>
      </c>
      <c r="AF52" s="42">
        <v>407773</v>
      </c>
      <c r="AG52" s="64">
        <v>944381</v>
      </c>
      <c r="AH52" s="63">
        <v>58776</v>
      </c>
      <c r="AI52" s="42">
        <v>476844</v>
      </c>
      <c r="AJ52" s="64">
        <v>535620</v>
      </c>
      <c r="AK52" s="63">
        <v>120054</v>
      </c>
      <c r="AL52" s="64">
        <v>120054</v>
      </c>
      <c r="AM52" s="42">
        <v>8715254</v>
      </c>
      <c r="AN52" s="42">
        <v>9757463</v>
      </c>
      <c r="AO52" s="42">
        <v>18472717</v>
      </c>
      <c r="AP52" s="2">
        <f t="shared" si="10"/>
        <v>26.672819566220578</v>
      </c>
      <c r="AQ52" s="2">
        <v>557192</v>
      </c>
      <c r="AS52" s="2">
        <f t="shared" si="11"/>
        <v>21.815664556962027</v>
      </c>
      <c r="AT52" s="2">
        <v>501865</v>
      </c>
      <c r="AV52" s="2">
        <f t="shared" si="12"/>
        <v>24.510129525074724</v>
      </c>
      <c r="AW52" s="2">
        <v>804420</v>
      </c>
      <c r="AY52" s="2">
        <f t="shared" si="13"/>
        <v>24.4331641285956</v>
      </c>
      <c r="AZ52" s="2">
        <v>430312</v>
      </c>
      <c r="BB52" s="2">
        <f t="shared" si="14"/>
        <v>26.749492900608519</v>
      </c>
      <c r="BC52" s="2">
        <v>565480</v>
      </c>
      <c r="BE52" s="2">
        <f t="shared" si="15"/>
        <v>26.163021868787279</v>
      </c>
      <c r="BF52" s="2">
        <v>348082</v>
      </c>
      <c r="BH52" s="2">
        <f t="shared" si="16"/>
        <v>23.968474733426053</v>
      </c>
      <c r="BI52" s="2">
        <v>439450</v>
      </c>
      <c r="BK52" s="2">
        <f t="shared" si="17"/>
        <v>19.009900990099009</v>
      </c>
      <c r="BL52" s="2">
        <v>114048</v>
      </c>
      <c r="BN52" s="2">
        <f t="shared" si="18"/>
        <v>29.186256781193492</v>
      </c>
      <c r="BO52" s="2">
        <v>338940</v>
      </c>
      <c r="BP52" s="2">
        <f t="shared" si="19"/>
        <v>17.742663656884876</v>
      </c>
      <c r="BQ52" s="2">
        <v>71133</v>
      </c>
      <c r="BS52" s="2">
        <f t="shared" si="20"/>
        <v>21.914248592464268</v>
      </c>
      <c r="BT52" s="2">
        <v>206954</v>
      </c>
      <c r="BV52" s="2">
        <f t="shared" si="21"/>
        <v>24.601769911504427</v>
      </c>
      <c r="BW52" s="2">
        <v>131772</v>
      </c>
      <c r="BX52" s="2">
        <f t="shared" si="22"/>
        <v>15.32976827094474</v>
      </c>
      <c r="BY52" s="2">
        <v>18404</v>
      </c>
      <c r="CA52" s="2">
        <f t="shared" si="23"/>
        <v>24.512106150925174</v>
      </c>
      <c r="CB52" s="2">
        <v>4528052</v>
      </c>
    </row>
    <row r="53" spans="1:80" x14ac:dyDescent="0.25"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</row>
    <row r="54" spans="1:80" x14ac:dyDescent="0.25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</row>
    <row r="55" spans="1:80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</row>
    <row r="56" spans="1:80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L56" s="66"/>
    </row>
    <row r="57" spans="1:80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L57" s="66"/>
    </row>
    <row r="58" spans="1:80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L58" s="66"/>
    </row>
    <row r="59" spans="1:80" x14ac:dyDescent="0.25">
      <c r="A59" s="66"/>
      <c r="B59" s="66"/>
      <c r="C59" s="67">
        <f>C65/X65*100</f>
        <v>1.6244314489928524</v>
      </c>
      <c r="D59" s="67">
        <f t="shared" ref="D59:E59" si="24">D65/Y65*100</f>
        <v>3.4422403733955655</v>
      </c>
      <c r="E59" s="67">
        <f t="shared" si="24"/>
        <v>2.5822317860436521</v>
      </c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L59" s="66"/>
    </row>
    <row r="60" spans="1:80" ht="15.6" x14ac:dyDescent="0.25">
      <c r="A60" s="1" t="s">
        <v>50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68"/>
      <c r="AB60" s="68"/>
      <c r="AC60" s="68"/>
      <c r="AD60" s="68"/>
      <c r="AE60" s="68"/>
      <c r="AF60" s="68"/>
      <c r="AG60" s="69"/>
      <c r="AH60" s="69"/>
      <c r="AI60" s="69"/>
      <c r="AJ60" s="69"/>
      <c r="AK60" s="69"/>
      <c r="AL60" s="69"/>
    </row>
    <row r="61" spans="1:80" ht="13.8" thickBot="1" x14ac:dyDescent="0.3">
      <c r="A61" s="52">
        <v>2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66"/>
      <c r="AB61" s="66"/>
      <c r="AC61" s="66"/>
      <c r="AD61" s="66"/>
      <c r="AE61" s="66"/>
      <c r="AF61" s="66"/>
      <c r="AG61" s="66"/>
    </row>
    <row r="62" spans="1:80" x14ac:dyDescent="0.25">
      <c r="A62" s="70" t="s">
        <v>51</v>
      </c>
      <c r="B62" s="71" t="s">
        <v>52</v>
      </c>
      <c r="C62" s="72" t="s">
        <v>53</v>
      </c>
      <c r="D62" s="73"/>
      <c r="E62" s="74"/>
      <c r="F62" s="72" t="s">
        <v>54</v>
      </c>
      <c r="G62" s="73"/>
      <c r="H62" s="74"/>
      <c r="I62" s="72" t="s">
        <v>55</v>
      </c>
      <c r="J62" s="73"/>
      <c r="K62" s="73"/>
      <c r="L62" s="72" t="s">
        <v>56</v>
      </c>
      <c r="M62" s="73"/>
      <c r="N62" s="74"/>
      <c r="O62" s="72" t="s">
        <v>57</v>
      </c>
      <c r="P62" s="73"/>
      <c r="Q62" s="74"/>
      <c r="R62" s="72" t="s">
        <v>58</v>
      </c>
      <c r="S62" s="73"/>
      <c r="T62" s="74"/>
      <c r="U62" s="72" t="s">
        <v>59</v>
      </c>
      <c r="V62" s="73"/>
      <c r="W62" s="74"/>
      <c r="X62" s="73" t="s">
        <v>18</v>
      </c>
      <c r="Y62" s="73"/>
      <c r="Z62" s="74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</row>
    <row r="63" spans="1:80" ht="13.8" thickBot="1" x14ac:dyDescent="0.3">
      <c r="A63" s="75"/>
      <c r="B63" s="76"/>
      <c r="C63" s="77" t="s">
        <v>22</v>
      </c>
      <c r="D63" s="78" t="s">
        <v>23</v>
      </c>
      <c r="E63" s="79" t="s">
        <v>18</v>
      </c>
      <c r="F63" s="77" t="s">
        <v>22</v>
      </c>
      <c r="G63" s="78" t="s">
        <v>23</v>
      </c>
      <c r="H63" s="79" t="s">
        <v>18</v>
      </c>
      <c r="I63" s="77" t="s">
        <v>22</v>
      </c>
      <c r="J63" s="78" t="s">
        <v>23</v>
      </c>
      <c r="K63" s="80" t="s">
        <v>18</v>
      </c>
      <c r="L63" s="77" t="s">
        <v>22</v>
      </c>
      <c r="M63" s="78" t="s">
        <v>23</v>
      </c>
      <c r="N63" s="79" t="s">
        <v>18</v>
      </c>
      <c r="O63" s="77" t="s">
        <v>22</v>
      </c>
      <c r="P63" s="78" t="s">
        <v>23</v>
      </c>
      <c r="Q63" s="79" t="s">
        <v>18</v>
      </c>
      <c r="R63" s="77" t="s">
        <v>22</v>
      </c>
      <c r="S63" s="78" t="s">
        <v>23</v>
      </c>
      <c r="T63" s="79" t="s">
        <v>18</v>
      </c>
      <c r="U63" s="77" t="s">
        <v>22</v>
      </c>
      <c r="V63" s="78" t="s">
        <v>23</v>
      </c>
      <c r="W63" s="79" t="s">
        <v>18</v>
      </c>
      <c r="X63" s="81" t="s">
        <v>22</v>
      </c>
      <c r="Y63" s="78" t="s">
        <v>23</v>
      </c>
      <c r="Z63" s="79" t="s">
        <v>18</v>
      </c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</row>
    <row r="64" spans="1:80" ht="13.8" x14ac:dyDescent="0.25">
      <c r="A64" s="70" t="s">
        <v>5</v>
      </c>
      <c r="B64" s="82" t="s">
        <v>19</v>
      </c>
      <c r="C64" s="83">
        <v>12050</v>
      </c>
      <c r="D64" s="84">
        <v>28438</v>
      </c>
      <c r="E64" s="85">
        <v>40488</v>
      </c>
      <c r="F64" s="83">
        <v>30366</v>
      </c>
      <c r="G64" s="84">
        <v>43862</v>
      </c>
      <c r="H64" s="85">
        <v>74228</v>
      </c>
      <c r="I64" s="83">
        <v>201476</v>
      </c>
      <c r="J64" s="84">
        <v>193282</v>
      </c>
      <c r="K64" s="86">
        <v>394758</v>
      </c>
      <c r="L64" s="83">
        <v>181714</v>
      </c>
      <c r="M64" s="84">
        <v>208224</v>
      </c>
      <c r="N64" s="85">
        <v>389938</v>
      </c>
      <c r="O64" s="83">
        <v>167736</v>
      </c>
      <c r="P64" s="84">
        <v>193282</v>
      </c>
      <c r="Q64" s="85">
        <v>361018</v>
      </c>
      <c r="R64" s="83">
        <v>50610</v>
      </c>
      <c r="S64" s="84">
        <v>59768</v>
      </c>
      <c r="T64" s="85">
        <v>110378</v>
      </c>
      <c r="U64" s="83">
        <v>97846</v>
      </c>
      <c r="V64" s="84">
        <v>99292</v>
      </c>
      <c r="W64" s="85">
        <v>197138</v>
      </c>
      <c r="X64" s="87">
        <v>741798</v>
      </c>
      <c r="Y64" s="88">
        <v>826148</v>
      </c>
      <c r="Z64" s="89">
        <v>1567946</v>
      </c>
      <c r="AA64" s="67">
        <f>C64/X64*100</f>
        <v>1.6244314489928524</v>
      </c>
      <c r="AB64" s="67">
        <f t="shared" ref="AB64:AC65" si="25">D64/Y64*100</f>
        <v>3.4422403733955655</v>
      </c>
      <c r="AC64" s="67">
        <f t="shared" si="25"/>
        <v>2.5822317860436521</v>
      </c>
      <c r="AD64" s="66"/>
      <c r="AE64" s="66"/>
      <c r="AF64" s="66"/>
      <c r="AG64" s="90"/>
      <c r="AH64" s="90"/>
      <c r="AI64" s="90"/>
      <c r="AJ64" s="90"/>
      <c r="AK64" s="90"/>
      <c r="AL64" s="90"/>
      <c r="AM64" s="66"/>
    </row>
    <row r="65" spans="1:39" ht="14.4" thickBot="1" x14ac:dyDescent="0.3">
      <c r="A65" s="75"/>
      <c r="B65" s="91" t="s">
        <v>18</v>
      </c>
      <c r="C65" s="92">
        <v>12050</v>
      </c>
      <c r="D65" s="93">
        <v>28438</v>
      </c>
      <c r="E65" s="94">
        <v>40488</v>
      </c>
      <c r="F65" s="92">
        <v>30366</v>
      </c>
      <c r="G65" s="93">
        <v>43862</v>
      </c>
      <c r="H65" s="94">
        <v>74228</v>
      </c>
      <c r="I65" s="92">
        <v>201476</v>
      </c>
      <c r="J65" s="93">
        <v>193282</v>
      </c>
      <c r="K65" s="95">
        <v>394758</v>
      </c>
      <c r="L65" s="92">
        <v>181714</v>
      </c>
      <c r="M65" s="93">
        <v>208224</v>
      </c>
      <c r="N65" s="94">
        <v>389938</v>
      </c>
      <c r="O65" s="92">
        <v>167736</v>
      </c>
      <c r="P65" s="93">
        <v>193282</v>
      </c>
      <c r="Q65" s="94">
        <v>361018</v>
      </c>
      <c r="R65" s="92">
        <v>50610</v>
      </c>
      <c r="S65" s="93">
        <v>59768</v>
      </c>
      <c r="T65" s="94">
        <v>110378</v>
      </c>
      <c r="U65" s="92">
        <v>97846</v>
      </c>
      <c r="V65" s="93">
        <v>99292</v>
      </c>
      <c r="W65" s="94">
        <v>197138</v>
      </c>
      <c r="X65" s="96">
        <v>741798</v>
      </c>
      <c r="Y65" s="97">
        <v>826148</v>
      </c>
      <c r="Z65" s="98">
        <v>1567946</v>
      </c>
      <c r="AA65" s="67">
        <f>C65/X65*100</f>
        <v>1.6244314489928524</v>
      </c>
      <c r="AB65" s="67">
        <f t="shared" si="25"/>
        <v>3.4422403733955655</v>
      </c>
      <c r="AC65" s="67">
        <f t="shared" si="25"/>
        <v>2.5822317860436521</v>
      </c>
      <c r="AD65" s="66"/>
      <c r="AE65" s="66"/>
      <c r="AF65" s="66"/>
      <c r="AG65" s="90"/>
      <c r="AH65" s="90"/>
      <c r="AI65" s="90"/>
      <c r="AJ65" s="90"/>
      <c r="AK65" s="90"/>
      <c r="AL65" s="90"/>
      <c r="AM65" s="66"/>
    </row>
    <row r="66" spans="1:39" ht="13.8" x14ac:dyDescent="0.25">
      <c r="A66" s="70" t="s">
        <v>6</v>
      </c>
      <c r="B66" s="82" t="s">
        <v>19</v>
      </c>
      <c r="C66" s="83">
        <v>46865</v>
      </c>
      <c r="D66" s="84">
        <v>71435</v>
      </c>
      <c r="E66" s="85">
        <v>118300</v>
      </c>
      <c r="F66" s="83">
        <v>37310</v>
      </c>
      <c r="G66" s="84">
        <v>37310</v>
      </c>
      <c r="H66" s="85">
        <v>74620</v>
      </c>
      <c r="I66" s="83">
        <v>203840</v>
      </c>
      <c r="J66" s="84">
        <v>221585</v>
      </c>
      <c r="K66" s="86">
        <v>425425</v>
      </c>
      <c r="L66" s="83">
        <v>158340</v>
      </c>
      <c r="M66" s="84">
        <v>153335</v>
      </c>
      <c r="N66" s="85">
        <v>311675</v>
      </c>
      <c r="O66" s="83">
        <v>136500</v>
      </c>
      <c r="P66" s="84">
        <v>151060</v>
      </c>
      <c r="Q66" s="85">
        <v>287560</v>
      </c>
      <c r="R66" s="83">
        <v>25935</v>
      </c>
      <c r="S66" s="84">
        <v>28210</v>
      </c>
      <c r="T66" s="85">
        <v>54145</v>
      </c>
      <c r="U66" s="83">
        <v>55965</v>
      </c>
      <c r="V66" s="84">
        <v>41405</v>
      </c>
      <c r="W66" s="85">
        <v>97370</v>
      </c>
      <c r="X66" s="87">
        <v>664755</v>
      </c>
      <c r="Y66" s="88">
        <v>704340</v>
      </c>
      <c r="Z66" s="89">
        <v>1369095</v>
      </c>
      <c r="AA66" s="66"/>
      <c r="AB66" s="66"/>
      <c r="AC66" s="66"/>
      <c r="AD66" s="66"/>
      <c r="AE66" s="66"/>
      <c r="AF66" s="66"/>
      <c r="AG66" s="90"/>
      <c r="AH66" s="90"/>
      <c r="AI66" s="90"/>
      <c r="AJ66" s="90"/>
      <c r="AK66" s="90"/>
      <c r="AL66" s="90"/>
      <c r="AM66" s="66"/>
    </row>
    <row r="67" spans="1:39" ht="13.8" x14ac:dyDescent="0.25">
      <c r="A67" s="99"/>
      <c r="B67" s="100" t="s">
        <v>20</v>
      </c>
      <c r="C67" s="101">
        <v>5460</v>
      </c>
      <c r="D67" s="102">
        <v>11830</v>
      </c>
      <c r="E67" s="103">
        <v>17290</v>
      </c>
      <c r="F67" s="101">
        <v>16380</v>
      </c>
      <c r="G67" s="102">
        <v>19565</v>
      </c>
      <c r="H67" s="103">
        <v>35945</v>
      </c>
      <c r="I67" s="101">
        <v>51415</v>
      </c>
      <c r="J67" s="102">
        <v>53690</v>
      </c>
      <c r="K67" s="104">
        <v>105105</v>
      </c>
      <c r="L67" s="101">
        <v>18200</v>
      </c>
      <c r="M67" s="102">
        <v>18655</v>
      </c>
      <c r="N67" s="103">
        <v>36855</v>
      </c>
      <c r="O67" s="101">
        <v>14560</v>
      </c>
      <c r="P67" s="102">
        <v>15925</v>
      </c>
      <c r="Q67" s="103">
        <v>30485</v>
      </c>
      <c r="R67" s="101">
        <v>4095</v>
      </c>
      <c r="S67" s="102">
        <v>3185</v>
      </c>
      <c r="T67" s="103">
        <v>7280</v>
      </c>
      <c r="U67" s="101">
        <v>8645</v>
      </c>
      <c r="V67" s="102">
        <v>6370</v>
      </c>
      <c r="W67" s="103">
        <v>15015</v>
      </c>
      <c r="X67" s="105">
        <v>118755</v>
      </c>
      <c r="Y67" s="106">
        <v>129220</v>
      </c>
      <c r="Z67" s="107">
        <v>247975</v>
      </c>
      <c r="AA67" s="66"/>
      <c r="AB67" s="66"/>
      <c r="AC67" s="66"/>
      <c r="AD67" s="66"/>
      <c r="AE67" s="66"/>
      <c r="AF67" s="66"/>
      <c r="AG67" s="90"/>
      <c r="AH67" s="90"/>
      <c r="AI67" s="90"/>
      <c r="AJ67" s="90"/>
      <c r="AK67" s="90"/>
      <c r="AL67" s="90"/>
      <c r="AM67" s="66"/>
    </row>
    <row r="68" spans="1:39" ht="14.4" thickBot="1" x14ac:dyDescent="0.3">
      <c r="A68" s="75"/>
      <c r="B68" s="91" t="s">
        <v>18</v>
      </c>
      <c r="C68" s="92">
        <v>52325</v>
      </c>
      <c r="D68" s="93">
        <v>83265</v>
      </c>
      <c r="E68" s="94">
        <v>135590</v>
      </c>
      <c r="F68" s="92">
        <v>53690</v>
      </c>
      <c r="G68" s="93">
        <v>56875</v>
      </c>
      <c r="H68" s="94">
        <v>110565</v>
      </c>
      <c r="I68" s="92">
        <v>255255</v>
      </c>
      <c r="J68" s="93">
        <v>275275</v>
      </c>
      <c r="K68" s="95">
        <v>530530</v>
      </c>
      <c r="L68" s="92">
        <v>176540</v>
      </c>
      <c r="M68" s="93">
        <v>171990</v>
      </c>
      <c r="N68" s="94">
        <v>348530</v>
      </c>
      <c r="O68" s="92">
        <v>151060</v>
      </c>
      <c r="P68" s="93">
        <v>166985</v>
      </c>
      <c r="Q68" s="94">
        <v>318045</v>
      </c>
      <c r="R68" s="92">
        <v>30030</v>
      </c>
      <c r="S68" s="93">
        <v>31395</v>
      </c>
      <c r="T68" s="94">
        <v>61425</v>
      </c>
      <c r="U68" s="92">
        <v>64610</v>
      </c>
      <c r="V68" s="93">
        <v>47775</v>
      </c>
      <c r="W68" s="94">
        <v>112385</v>
      </c>
      <c r="X68" s="96">
        <v>783510</v>
      </c>
      <c r="Y68" s="97">
        <v>833560</v>
      </c>
      <c r="Z68" s="98">
        <v>1617070</v>
      </c>
      <c r="AA68" s="67">
        <f>C68/X68*100</f>
        <v>6.6782810685249716</v>
      </c>
      <c r="AB68" s="67">
        <f t="shared" ref="AB68:AC68" si="26">D68/Y68*100</f>
        <v>9.9890829694323138</v>
      </c>
      <c r="AC68" s="67">
        <f t="shared" si="26"/>
        <v>8.3849184018007872</v>
      </c>
      <c r="AD68" s="66"/>
      <c r="AE68" s="66"/>
      <c r="AF68" s="66"/>
      <c r="AG68" s="90"/>
      <c r="AH68" s="90"/>
      <c r="AI68" s="90"/>
      <c r="AJ68" s="90"/>
      <c r="AK68" s="90"/>
      <c r="AL68" s="90"/>
      <c r="AM68" s="66"/>
    </row>
    <row r="69" spans="1:39" ht="13.8" x14ac:dyDescent="0.25">
      <c r="A69" s="70" t="s">
        <v>7</v>
      </c>
      <c r="B69" s="82" t="s">
        <v>19</v>
      </c>
      <c r="C69" s="83">
        <v>13080</v>
      </c>
      <c r="D69" s="84">
        <v>33245</v>
      </c>
      <c r="E69" s="85">
        <v>46325</v>
      </c>
      <c r="F69" s="83">
        <v>20165</v>
      </c>
      <c r="G69" s="84">
        <v>38695</v>
      </c>
      <c r="H69" s="85">
        <v>58860</v>
      </c>
      <c r="I69" s="83">
        <v>211460</v>
      </c>
      <c r="J69" s="84">
        <v>197835</v>
      </c>
      <c r="K69" s="86">
        <v>409295</v>
      </c>
      <c r="L69" s="83">
        <v>106820</v>
      </c>
      <c r="M69" s="84">
        <v>138975</v>
      </c>
      <c r="N69" s="85">
        <v>245795</v>
      </c>
      <c r="O69" s="83">
        <v>90470</v>
      </c>
      <c r="P69" s="84">
        <v>97010</v>
      </c>
      <c r="Q69" s="85">
        <v>187480</v>
      </c>
      <c r="R69" s="83">
        <v>19620</v>
      </c>
      <c r="S69" s="84">
        <v>32700</v>
      </c>
      <c r="T69" s="85">
        <v>52320</v>
      </c>
      <c r="U69" s="83">
        <v>26705</v>
      </c>
      <c r="V69" s="84">
        <v>32155</v>
      </c>
      <c r="W69" s="85">
        <v>58860</v>
      </c>
      <c r="X69" s="87">
        <v>488320</v>
      </c>
      <c r="Y69" s="88">
        <v>570615</v>
      </c>
      <c r="Z69" s="89">
        <v>1058935</v>
      </c>
      <c r="AA69" s="66"/>
      <c r="AB69" s="66"/>
      <c r="AC69" s="66"/>
      <c r="AD69" s="66"/>
      <c r="AE69" s="66"/>
      <c r="AF69" s="66"/>
      <c r="AG69" s="90"/>
      <c r="AH69" s="90"/>
      <c r="AI69" s="90"/>
      <c r="AJ69" s="90"/>
      <c r="AK69" s="90"/>
      <c r="AL69" s="90"/>
      <c r="AM69" s="66"/>
    </row>
    <row r="70" spans="1:39" ht="13.8" x14ac:dyDescent="0.25">
      <c r="A70" s="99"/>
      <c r="B70" s="100" t="s">
        <v>20</v>
      </c>
      <c r="C70" s="108">
        <v>8720</v>
      </c>
      <c r="D70" s="109">
        <v>32155</v>
      </c>
      <c r="E70" s="110">
        <v>40875</v>
      </c>
      <c r="F70" s="108">
        <v>31610</v>
      </c>
      <c r="G70" s="109">
        <v>47960</v>
      </c>
      <c r="H70" s="110">
        <v>79570</v>
      </c>
      <c r="I70" s="108">
        <v>247975</v>
      </c>
      <c r="J70" s="109">
        <v>209280</v>
      </c>
      <c r="K70" s="111">
        <v>457255</v>
      </c>
      <c r="L70" s="108">
        <v>131890</v>
      </c>
      <c r="M70" s="109">
        <v>127530</v>
      </c>
      <c r="N70" s="110">
        <v>259420</v>
      </c>
      <c r="O70" s="108">
        <v>91560</v>
      </c>
      <c r="P70" s="109">
        <v>102460</v>
      </c>
      <c r="Q70" s="110">
        <v>194020</v>
      </c>
      <c r="R70" s="108">
        <v>20165</v>
      </c>
      <c r="S70" s="109">
        <v>28340</v>
      </c>
      <c r="T70" s="110">
        <v>48505</v>
      </c>
      <c r="U70" s="108">
        <v>27250</v>
      </c>
      <c r="V70" s="109">
        <v>28340</v>
      </c>
      <c r="W70" s="110">
        <v>55590</v>
      </c>
      <c r="X70" s="112">
        <v>559170</v>
      </c>
      <c r="Y70" s="113">
        <v>576065</v>
      </c>
      <c r="Z70" s="114">
        <v>1135235</v>
      </c>
      <c r="AA70" s="66"/>
      <c r="AB70" s="66"/>
      <c r="AC70" s="66"/>
      <c r="AD70" s="66"/>
      <c r="AE70" s="66"/>
      <c r="AF70" s="66"/>
      <c r="AG70" s="90"/>
      <c r="AH70" s="90"/>
      <c r="AI70" s="90"/>
      <c r="AJ70" s="90"/>
      <c r="AK70" s="90"/>
      <c r="AL70" s="90"/>
      <c r="AM70" s="66"/>
    </row>
    <row r="71" spans="1:39" ht="14.4" thickBot="1" x14ac:dyDescent="0.3">
      <c r="A71" s="75"/>
      <c r="B71" s="91" t="s">
        <v>18</v>
      </c>
      <c r="C71" s="92">
        <v>21800</v>
      </c>
      <c r="D71" s="93">
        <v>65400</v>
      </c>
      <c r="E71" s="94">
        <v>87200</v>
      </c>
      <c r="F71" s="92">
        <v>51775</v>
      </c>
      <c r="G71" s="93">
        <v>86655</v>
      </c>
      <c r="H71" s="94">
        <v>138430</v>
      </c>
      <c r="I71" s="92">
        <v>459435</v>
      </c>
      <c r="J71" s="93">
        <v>407115</v>
      </c>
      <c r="K71" s="95">
        <v>866550</v>
      </c>
      <c r="L71" s="92">
        <v>238710</v>
      </c>
      <c r="M71" s="93">
        <v>266505</v>
      </c>
      <c r="N71" s="94">
        <v>505215</v>
      </c>
      <c r="O71" s="92">
        <v>182030</v>
      </c>
      <c r="P71" s="93">
        <v>199470</v>
      </c>
      <c r="Q71" s="94">
        <v>381500</v>
      </c>
      <c r="R71" s="92">
        <v>39785</v>
      </c>
      <c r="S71" s="93">
        <v>61040</v>
      </c>
      <c r="T71" s="94">
        <v>100825</v>
      </c>
      <c r="U71" s="92">
        <v>53955</v>
      </c>
      <c r="V71" s="93">
        <v>60495</v>
      </c>
      <c r="W71" s="94">
        <v>114450</v>
      </c>
      <c r="X71" s="96">
        <v>1047490</v>
      </c>
      <c r="Y71" s="97">
        <v>1146680</v>
      </c>
      <c r="Z71" s="98">
        <v>2194170</v>
      </c>
      <c r="AA71" s="67">
        <f>C71/X71*100</f>
        <v>2.0811654526534862</v>
      </c>
      <c r="AB71" s="67">
        <f t="shared" ref="AB71:AC71" si="27">D71/Y71*100</f>
        <v>5.7034220532319395</v>
      </c>
      <c r="AC71" s="67">
        <f t="shared" si="27"/>
        <v>3.9741679085941382</v>
      </c>
      <c r="AD71" s="66"/>
      <c r="AE71" s="66"/>
      <c r="AF71" s="66"/>
      <c r="AG71" s="90"/>
      <c r="AH71" s="90"/>
      <c r="AI71" s="90"/>
      <c r="AJ71" s="90"/>
      <c r="AK71" s="90"/>
      <c r="AL71" s="90"/>
      <c r="AM71" s="66"/>
    </row>
    <row r="72" spans="1:39" ht="13.8" x14ac:dyDescent="0.25">
      <c r="A72" s="70" t="s">
        <v>8</v>
      </c>
      <c r="B72" s="82" t="s">
        <v>19</v>
      </c>
      <c r="C72" s="83">
        <v>5960</v>
      </c>
      <c r="D72" s="84">
        <v>11920</v>
      </c>
      <c r="E72" s="85">
        <v>17880</v>
      </c>
      <c r="F72" s="83">
        <v>2384</v>
      </c>
      <c r="G72" s="84">
        <v>6556</v>
      </c>
      <c r="H72" s="85">
        <v>8940</v>
      </c>
      <c r="I72" s="83">
        <v>38740</v>
      </c>
      <c r="J72" s="84">
        <v>27416</v>
      </c>
      <c r="K72" s="86">
        <v>66156</v>
      </c>
      <c r="L72" s="83">
        <v>21456</v>
      </c>
      <c r="M72" s="84">
        <v>26224</v>
      </c>
      <c r="N72" s="85">
        <v>47680</v>
      </c>
      <c r="O72" s="83">
        <v>17284</v>
      </c>
      <c r="P72" s="84">
        <v>21456</v>
      </c>
      <c r="Q72" s="85">
        <v>38740</v>
      </c>
      <c r="R72" s="83">
        <v>5960</v>
      </c>
      <c r="S72" s="84">
        <v>8940</v>
      </c>
      <c r="T72" s="85">
        <v>14900</v>
      </c>
      <c r="U72" s="83">
        <v>9536</v>
      </c>
      <c r="V72" s="84">
        <v>10728</v>
      </c>
      <c r="W72" s="85">
        <v>20264</v>
      </c>
      <c r="X72" s="87">
        <v>101320</v>
      </c>
      <c r="Y72" s="88">
        <v>113240</v>
      </c>
      <c r="Z72" s="89">
        <v>214560</v>
      </c>
      <c r="AA72" s="66"/>
      <c r="AB72" s="66"/>
      <c r="AC72" s="66"/>
      <c r="AD72" s="66"/>
      <c r="AE72" s="66"/>
      <c r="AF72" s="66"/>
      <c r="AG72" s="90"/>
      <c r="AH72" s="90"/>
      <c r="AI72" s="90"/>
      <c r="AJ72" s="90"/>
      <c r="AK72" s="90"/>
      <c r="AL72" s="90"/>
      <c r="AM72" s="66"/>
    </row>
    <row r="73" spans="1:39" ht="13.8" x14ac:dyDescent="0.25">
      <c r="A73" s="99"/>
      <c r="B73" s="100" t="s">
        <v>20</v>
      </c>
      <c r="C73" s="108">
        <v>11324</v>
      </c>
      <c r="D73" s="109">
        <v>52448</v>
      </c>
      <c r="E73" s="110">
        <v>63772</v>
      </c>
      <c r="F73" s="108">
        <v>10728</v>
      </c>
      <c r="G73" s="109">
        <v>19072</v>
      </c>
      <c r="H73" s="110">
        <v>29800</v>
      </c>
      <c r="I73" s="108">
        <v>158536</v>
      </c>
      <c r="J73" s="109">
        <v>133504</v>
      </c>
      <c r="K73" s="111">
        <v>292040</v>
      </c>
      <c r="L73" s="108">
        <v>141252</v>
      </c>
      <c r="M73" s="109">
        <v>138272</v>
      </c>
      <c r="N73" s="110">
        <v>279524</v>
      </c>
      <c r="O73" s="108">
        <v>110260</v>
      </c>
      <c r="P73" s="109">
        <v>100128</v>
      </c>
      <c r="Q73" s="110">
        <v>210388</v>
      </c>
      <c r="R73" s="108">
        <v>39932</v>
      </c>
      <c r="S73" s="109">
        <v>30396</v>
      </c>
      <c r="T73" s="110">
        <v>70328</v>
      </c>
      <c r="U73" s="108">
        <v>36952</v>
      </c>
      <c r="V73" s="109">
        <v>23840</v>
      </c>
      <c r="W73" s="110">
        <v>60792</v>
      </c>
      <c r="X73" s="112">
        <v>508984</v>
      </c>
      <c r="Y73" s="113">
        <v>497660</v>
      </c>
      <c r="Z73" s="114">
        <v>1006644</v>
      </c>
      <c r="AA73" s="66"/>
      <c r="AB73" s="66"/>
      <c r="AC73" s="66"/>
      <c r="AD73" s="66"/>
      <c r="AE73" s="66"/>
      <c r="AF73" s="66"/>
      <c r="AG73" s="90"/>
      <c r="AH73" s="90"/>
      <c r="AI73" s="90"/>
      <c r="AJ73" s="90"/>
      <c r="AK73" s="90"/>
      <c r="AL73" s="90"/>
      <c r="AM73" s="66"/>
    </row>
    <row r="74" spans="1:39" ht="14.4" thickBot="1" x14ac:dyDescent="0.3">
      <c r="A74" s="75"/>
      <c r="B74" s="91" t="s">
        <v>18</v>
      </c>
      <c r="C74" s="92">
        <v>17284</v>
      </c>
      <c r="D74" s="93">
        <v>64368</v>
      </c>
      <c r="E74" s="94">
        <v>81652</v>
      </c>
      <c r="F74" s="92">
        <v>13112</v>
      </c>
      <c r="G74" s="93">
        <v>25628</v>
      </c>
      <c r="H74" s="94">
        <v>38740</v>
      </c>
      <c r="I74" s="92">
        <v>197276</v>
      </c>
      <c r="J74" s="93">
        <v>160920</v>
      </c>
      <c r="K74" s="95">
        <v>358196</v>
      </c>
      <c r="L74" s="92">
        <v>162708</v>
      </c>
      <c r="M74" s="93">
        <v>164496</v>
      </c>
      <c r="N74" s="94">
        <v>327204</v>
      </c>
      <c r="O74" s="92">
        <v>127544</v>
      </c>
      <c r="P74" s="93">
        <v>121584</v>
      </c>
      <c r="Q74" s="94">
        <v>249128</v>
      </c>
      <c r="R74" s="92">
        <v>45892</v>
      </c>
      <c r="S74" s="93">
        <v>39336</v>
      </c>
      <c r="T74" s="94">
        <v>85228</v>
      </c>
      <c r="U74" s="92">
        <v>46488</v>
      </c>
      <c r="V74" s="93">
        <v>34568</v>
      </c>
      <c r="W74" s="94">
        <v>81056</v>
      </c>
      <c r="X74" s="96">
        <v>610304</v>
      </c>
      <c r="Y74" s="97">
        <v>610900</v>
      </c>
      <c r="Z74" s="98">
        <v>1221204</v>
      </c>
      <c r="AA74" s="67">
        <f>C74/X74*100</f>
        <v>2.83203125</v>
      </c>
      <c r="AB74" s="67">
        <f t="shared" ref="AB74:AC74" si="28">D74/Y74*100</f>
        <v>10.536585365853659</v>
      </c>
      <c r="AC74" s="67">
        <f t="shared" si="28"/>
        <v>6.6861883845778429</v>
      </c>
      <c r="AD74" s="66"/>
      <c r="AE74" s="66"/>
      <c r="AF74" s="66"/>
      <c r="AG74" s="90"/>
      <c r="AH74" s="90"/>
      <c r="AI74" s="90"/>
      <c r="AJ74" s="90"/>
      <c r="AK74" s="90"/>
      <c r="AL74" s="90"/>
      <c r="AM74" s="66"/>
    </row>
    <row r="75" spans="1:39" ht="13.8" x14ac:dyDescent="0.25">
      <c r="A75" s="70" t="s">
        <v>9</v>
      </c>
      <c r="B75" s="82" t="s">
        <v>19</v>
      </c>
      <c r="C75" s="83">
        <v>5896</v>
      </c>
      <c r="D75" s="84">
        <v>11256</v>
      </c>
      <c r="E75" s="85">
        <v>17152</v>
      </c>
      <c r="F75" s="83">
        <v>18760</v>
      </c>
      <c r="G75" s="84">
        <v>18760</v>
      </c>
      <c r="H75" s="85">
        <v>37520</v>
      </c>
      <c r="I75" s="83">
        <v>88976</v>
      </c>
      <c r="J75" s="84">
        <v>103448</v>
      </c>
      <c r="K75" s="86">
        <v>192424</v>
      </c>
      <c r="L75" s="83">
        <v>67000</v>
      </c>
      <c r="M75" s="84">
        <v>54136</v>
      </c>
      <c r="N75" s="85">
        <v>121136</v>
      </c>
      <c r="O75" s="83">
        <v>64856</v>
      </c>
      <c r="P75" s="84">
        <v>60032</v>
      </c>
      <c r="Q75" s="85">
        <v>124888</v>
      </c>
      <c r="R75" s="83">
        <v>24120</v>
      </c>
      <c r="S75" s="84">
        <v>34840</v>
      </c>
      <c r="T75" s="85">
        <v>58960</v>
      </c>
      <c r="U75" s="83">
        <v>33768</v>
      </c>
      <c r="V75" s="84">
        <v>25728</v>
      </c>
      <c r="W75" s="85">
        <v>59496</v>
      </c>
      <c r="X75" s="87">
        <v>303376</v>
      </c>
      <c r="Y75" s="88">
        <v>308200</v>
      </c>
      <c r="Z75" s="89">
        <v>611576</v>
      </c>
      <c r="AA75" s="66"/>
      <c r="AB75" s="66"/>
      <c r="AC75" s="66"/>
      <c r="AD75" s="66"/>
      <c r="AE75" s="66"/>
      <c r="AF75" s="66"/>
      <c r="AG75" s="90"/>
      <c r="AH75" s="90"/>
      <c r="AI75" s="90"/>
      <c r="AJ75" s="90"/>
      <c r="AK75" s="90"/>
      <c r="AL75" s="90"/>
      <c r="AM75" s="66"/>
    </row>
    <row r="76" spans="1:39" ht="13.8" x14ac:dyDescent="0.25">
      <c r="A76" s="99"/>
      <c r="B76" s="100" t="s">
        <v>20</v>
      </c>
      <c r="C76" s="108">
        <v>3216</v>
      </c>
      <c r="D76" s="109">
        <v>14472</v>
      </c>
      <c r="E76" s="110">
        <v>17688</v>
      </c>
      <c r="F76" s="108">
        <v>9112</v>
      </c>
      <c r="G76" s="109">
        <v>20368</v>
      </c>
      <c r="H76" s="110">
        <v>29480</v>
      </c>
      <c r="I76" s="108">
        <v>117920</v>
      </c>
      <c r="J76" s="109">
        <v>115240</v>
      </c>
      <c r="K76" s="111">
        <v>233160</v>
      </c>
      <c r="L76" s="108">
        <v>129712</v>
      </c>
      <c r="M76" s="109">
        <v>130784</v>
      </c>
      <c r="N76" s="110">
        <v>260496</v>
      </c>
      <c r="O76" s="108">
        <v>113632</v>
      </c>
      <c r="P76" s="109">
        <v>91656</v>
      </c>
      <c r="Q76" s="110">
        <v>205288</v>
      </c>
      <c r="R76" s="108">
        <v>30016</v>
      </c>
      <c r="S76" s="109">
        <v>39128</v>
      </c>
      <c r="T76" s="110">
        <v>69144</v>
      </c>
      <c r="U76" s="108">
        <v>44488</v>
      </c>
      <c r="V76" s="109">
        <v>17152</v>
      </c>
      <c r="W76" s="110">
        <v>61640</v>
      </c>
      <c r="X76" s="112">
        <v>448096</v>
      </c>
      <c r="Y76" s="113">
        <v>428800</v>
      </c>
      <c r="Z76" s="114">
        <v>876896</v>
      </c>
      <c r="AA76" s="66"/>
      <c r="AB76" s="66"/>
      <c r="AC76" s="66"/>
      <c r="AD76" s="66"/>
      <c r="AE76" s="66"/>
      <c r="AF76" s="66"/>
      <c r="AG76" s="90"/>
      <c r="AH76" s="90"/>
      <c r="AI76" s="90"/>
      <c r="AJ76" s="90"/>
      <c r="AK76" s="90"/>
      <c r="AL76" s="90"/>
      <c r="AM76" s="66"/>
    </row>
    <row r="77" spans="1:39" ht="14.4" thickBot="1" x14ac:dyDescent="0.3">
      <c r="A77" s="75"/>
      <c r="B77" s="91" t="s">
        <v>18</v>
      </c>
      <c r="C77" s="92">
        <v>9112</v>
      </c>
      <c r="D77" s="93">
        <v>25728</v>
      </c>
      <c r="E77" s="94">
        <v>34840</v>
      </c>
      <c r="F77" s="92">
        <v>27872</v>
      </c>
      <c r="G77" s="93">
        <v>39128</v>
      </c>
      <c r="H77" s="94">
        <v>67000</v>
      </c>
      <c r="I77" s="92">
        <v>206896</v>
      </c>
      <c r="J77" s="93">
        <v>218688</v>
      </c>
      <c r="K77" s="95">
        <v>425584</v>
      </c>
      <c r="L77" s="92">
        <v>196712</v>
      </c>
      <c r="M77" s="93">
        <v>184920</v>
      </c>
      <c r="N77" s="94">
        <v>381632</v>
      </c>
      <c r="O77" s="92">
        <v>178488</v>
      </c>
      <c r="P77" s="93">
        <v>151688</v>
      </c>
      <c r="Q77" s="94">
        <v>330176</v>
      </c>
      <c r="R77" s="92">
        <v>54136</v>
      </c>
      <c r="S77" s="93">
        <v>73968</v>
      </c>
      <c r="T77" s="94">
        <v>128104</v>
      </c>
      <c r="U77" s="92">
        <v>78256</v>
      </c>
      <c r="V77" s="93">
        <v>42880</v>
      </c>
      <c r="W77" s="94">
        <v>121136</v>
      </c>
      <c r="X77" s="96">
        <v>751472</v>
      </c>
      <c r="Y77" s="97">
        <v>737000</v>
      </c>
      <c r="Z77" s="98">
        <v>1488472</v>
      </c>
      <c r="AA77" s="67">
        <f>C77/X77*100</f>
        <v>1.2125534950071328</v>
      </c>
      <c r="AB77" s="67">
        <f t="shared" ref="AB77:AC77" si="29">D77/Y77*100</f>
        <v>3.4909090909090912</v>
      </c>
      <c r="AC77" s="67">
        <f t="shared" si="29"/>
        <v>2.3406553835073818</v>
      </c>
      <c r="AD77" s="66"/>
      <c r="AE77" s="66"/>
      <c r="AF77" s="66"/>
      <c r="AG77" s="90"/>
      <c r="AH77" s="90"/>
      <c r="AI77" s="90"/>
      <c r="AJ77" s="90"/>
      <c r="AK77" s="90"/>
      <c r="AL77" s="90"/>
      <c r="AM77" s="66"/>
    </row>
    <row r="78" spans="1:39" ht="13.8" x14ac:dyDescent="0.25">
      <c r="A78" s="70" t="s">
        <v>10</v>
      </c>
      <c r="B78" s="82" t="s">
        <v>19</v>
      </c>
      <c r="C78" s="83">
        <v>1058</v>
      </c>
      <c r="D78" s="84">
        <v>13225</v>
      </c>
      <c r="E78" s="85">
        <v>14283</v>
      </c>
      <c r="F78" s="83">
        <v>529</v>
      </c>
      <c r="G78" s="84">
        <v>2645</v>
      </c>
      <c r="H78" s="85">
        <v>3174</v>
      </c>
      <c r="I78" s="83">
        <v>26979</v>
      </c>
      <c r="J78" s="84">
        <v>19573</v>
      </c>
      <c r="K78" s="86">
        <v>46552</v>
      </c>
      <c r="L78" s="83">
        <v>20631</v>
      </c>
      <c r="M78" s="84">
        <v>28037</v>
      </c>
      <c r="N78" s="85">
        <v>48668</v>
      </c>
      <c r="O78" s="83">
        <v>29624</v>
      </c>
      <c r="P78" s="84">
        <v>29624</v>
      </c>
      <c r="Q78" s="85">
        <v>59248</v>
      </c>
      <c r="R78" s="83">
        <v>7406</v>
      </c>
      <c r="S78" s="84">
        <v>15870</v>
      </c>
      <c r="T78" s="85">
        <v>23276</v>
      </c>
      <c r="U78" s="83">
        <v>14283</v>
      </c>
      <c r="V78" s="84">
        <v>17986</v>
      </c>
      <c r="W78" s="85">
        <v>32269</v>
      </c>
      <c r="X78" s="87">
        <v>100510</v>
      </c>
      <c r="Y78" s="88">
        <v>126960</v>
      </c>
      <c r="Z78" s="89">
        <v>227470</v>
      </c>
      <c r="AA78" s="66"/>
      <c r="AB78" s="66"/>
      <c r="AC78" s="66"/>
      <c r="AD78" s="66"/>
      <c r="AE78" s="66"/>
      <c r="AF78" s="66"/>
      <c r="AG78" s="90"/>
      <c r="AH78" s="90"/>
      <c r="AI78" s="90"/>
      <c r="AJ78" s="90"/>
      <c r="AK78" s="90"/>
      <c r="AL78" s="90"/>
      <c r="AM78" s="66"/>
    </row>
    <row r="79" spans="1:39" ht="13.8" x14ac:dyDescent="0.25">
      <c r="A79" s="99"/>
      <c r="B79" s="100" t="s">
        <v>20</v>
      </c>
      <c r="C79" s="108">
        <v>10580</v>
      </c>
      <c r="D79" s="109">
        <v>44965</v>
      </c>
      <c r="E79" s="110">
        <v>55545</v>
      </c>
      <c r="F79" s="108">
        <v>11109</v>
      </c>
      <c r="G79" s="109">
        <v>12167</v>
      </c>
      <c r="H79" s="110">
        <v>23276</v>
      </c>
      <c r="I79" s="108">
        <v>113206</v>
      </c>
      <c r="J79" s="109">
        <v>83053</v>
      </c>
      <c r="K79" s="111">
        <v>196259</v>
      </c>
      <c r="L79" s="108">
        <v>96278</v>
      </c>
      <c r="M79" s="109">
        <v>88872</v>
      </c>
      <c r="N79" s="110">
        <v>185150</v>
      </c>
      <c r="O79" s="108">
        <v>88343</v>
      </c>
      <c r="P79" s="109">
        <v>97865</v>
      </c>
      <c r="Q79" s="110">
        <v>186208</v>
      </c>
      <c r="R79" s="108">
        <v>26450</v>
      </c>
      <c r="S79" s="109">
        <v>29095</v>
      </c>
      <c r="T79" s="110">
        <v>55545</v>
      </c>
      <c r="U79" s="108">
        <v>26450</v>
      </c>
      <c r="V79" s="109">
        <v>31740</v>
      </c>
      <c r="W79" s="110">
        <v>58190</v>
      </c>
      <c r="X79" s="112">
        <v>372416</v>
      </c>
      <c r="Y79" s="113">
        <v>387757</v>
      </c>
      <c r="Z79" s="114">
        <v>760173</v>
      </c>
      <c r="AA79" s="66"/>
      <c r="AB79" s="66"/>
      <c r="AC79" s="66"/>
      <c r="AD79" s="66"/>
      <c r="AE79" s="66"/>
      <c r="AF79" s="66"/>
      <c r="AG79" s="90"/>
      <c r="AH79" s="90"/>
      <c r="AI79" s="90"/>
      <c r="AJ79" s="90"/>
      <c r="AK79" s="90"/>
      <c r="AL79" s="90"/>
      <c r="AM79" s="66"/>
    </row>
    <row r="80" spans="1:39" ht="14.4" thickBot="1" x14ac:dyDescent="0.3">
      <c r="A80" s="75"/>
      <c r="B80" s="91" t="s">
        <v>18</v>
      </c>
      <c r="C80" s="92">
        <v>11638</v>
      </c>
      <c r="D80" s="93">
        <v>58190</v>
      </c>
      <c r="E80" s="94">
        <v>69828</v>
      </c>
      <c r="F80" s="92">
        <v>11638</v>
      </c>
      <c r="G80" s="93">
        <v>14812</v>
      </c>
      <c r="H80" s="94">
        <v>26450</v>
      </c>
      <c r="I80" s="92">
        <v>140185</v>
      </c>
      <c r="J80" s="93">
        <v>102626</v>
      </c>
      <c r="K80" s="95">
        <v>242811</v>
      </c>
      <c r="L80" s="92">
        <v>116909</v>
      </c>
      <c r="M80" s="93">
        <v>116909</v>
      </c>
      <c r="N80" s="94">
        <v>233818</v>
      </c>
      <c r="O80" s="92">
        <v>117967</v>
      </c>
      <c r="P80" s="93">
        <v>127489</v>
      </c>
      <c r="Q80" s="94">
        <v>245456</v>
      </c>
      <c r="R80" s="92">
        <v>33856</v>
      </c>
      <c r="S80" s="93">
        <v>44965</v>
      </c>
      <c r="T80" s="94">
        <v>78821</v>
      </c>
      <c r="U80" s="92">
        <v>40733</v>
      </c>
      <c r="V80" s="93">
        <v>49726</v>
      </c>
      <c r="W80" s="94">
        <v>90459</v>
      </c>
      <c r="X80" s="96">
        <v>472926</v>
      </c>
      <c r="Y80" s="97">
        <v>514717</v>
      </c>
      <c r="Z80" s="98">
        <v>987643</v>
      </c>
      <c r="AA80" s="67">
        <f>C80/X80*100</f>
        <v>2.4608501118568231</v>
      </c>
      <c r="AB80" s="67">
        <f t="shared" ref="AB80:AC80" si="30">D80/Y80*100</f>
        <v>11.30524152106886</v>
      </c>
      <c r="AC80" s="67">
        <f t="shared" si="30"/>
        <v>7.0701660417782541</v>
      </c>
      <c r="AD80" s="66"/>
      <c r="AE80" s="66"/>
      <c r="AF80" s="66"/>
      <c r="AG80" s="90"/>
      <c r="AH80" s="90"/>
      <c r="AI80" s="90"/>
      <c r="AJ80" s="90"/>
      <c r="AK80" s="90"/>
      <c r="AL80" s="90"/>
      <c r="AM80" s="66"/>
    </row>
    <row r="81" spans="1:39" ht="13.8" x14ac:dyDescent="0.25">
      <c r="A81" s="70" t="s">
        <v>11</v>
      </c>
      <c r="B81" s="82" t="s">
        <v>19</v>
      </c>
      <c r="C81" s="83">
        <v>7650</v>
      </c>
      <c r="D81" s="84">
        <v>32300</v>
      </c>
      <c r="E81" s="85">
        <v>39950</v>
      </c>
      <c r="F81" s="83">
        <v>17000</v>
      </c>
      <c r="G81" s="84">
        <v>11050</v>
      </c>
      <c r="H81" s="85">
        <v>28050</v>
      </c>
      <c r="I81" s="83">
        <v>55250</v>
      </c>
      <c r="J81" s="84">
        <v>45050</v>
      </c>
      <c r="K81" s="86">
        <v>100300</v>
      </c>
      <c r="L81" s="83">
        <v>36550</v>
      </c>
      <c r="M81" s="84">
        <v>44200</v>
      </c>
      <c r="N81" s="85">
        <v>80750</v>
      </c>
      <c r="O81" s="83">
        <v>45050</v>
      </c>
      <c r="P81" s="84">
        <v>39100</v>
      </c>
      <c r="Q81" s="85">
        <v>84150</v>
      </c>
      <c r="R81" s="83">
        <v>16150</v>
      </c>
      <c r="S81" s="84">
        <v>12750</v>
      </c>
      <c r="T81" s="85">
        <v>28900</v>
      </c>
      <c r="U81" s="83">
        <v>14450</v>
      </c>
      <c r="V81" s="84" t="e">
        <v>#VALUE!</v>
      </c>
      <c r="W81" s="85">
        <v>32300</v>
      </c>
      <c r="X81" s="87">
        <v>192100</v>
      </c>
      <c r="Y81" s="88">
        <v>202300</v>
      </c>
      <c r="Z81" s="89">
        <v>394400</v>
      </c>
      <c r="AA81" s="66"/>
      <c r="AB81" s="66"/>
      <c r="AC81" s="66"/>
      <c r="AD81" s="66"/>
      <c r="AE81" s="66"/>
      <c r="AF81" s="66"/>
      <c r="AG81" s="90"/>
      <c r="AH81" s="90"/>
      <c r="AI81" s="90"/>
      <c r="AJ81" s="90"/>
      <c r="AK81" s="90"/>
      <c r="AL81" s="90"/>
      <c r="AM81" s="66"/>
    </row>
    <row r="82" spans="1:39" ht="13.8" x14ac:dyDescent="0.25">
      <c r="A82" s="99"/>
      <c r="B82" s="100" t="s">
        <v>20</v>
      </c>
      <c r="C82" s="108">
        <v>15300</v>
      </c>
      <c r="D82" s="109">
        <v>51000</v>
      </c>
      <c r="E82" s="110">
        <v>66300</v>
      </c>
      <c r="F82" s="108">
        <v>29750</v>
      </c>
      <c r="G82" s="109">
        <v>43350</v>
      </c>
      <c r="H82" s="110">
        <v>73100</v>
      </c>
      <c r="I82" s="108">
        <v>97750</v>
      </c>
      <c r="J82" s="109">
        <v>102000</v>
      </c>
      <c r="K82" s="111">
        <v>199750</v>
      </c>
      <c r="L82" s="108">
        <v>101150</v>
      </c>
      <c r="M82" s="109">
        <v>63750</v>
      </c>
      <c r="N82" s="110">
        <v>164900</v>
      </c>
      <c r="O82" s="108">
        <v>67150</v>
      </c>
      <c r="P82" s="109">
        <v>51850</v>
      </c>
      <c r="Q82" s="110">
        <v>119000</v>
      </c>
      <c r="R82" s="108">
        <v>21250</v>
      </c>
      <c r="S82" s="109">
        <v>5950</v>
      </c>
      <c r="T82" s="110">
        <v>27200</v>
      </c>
      <c r="U82" s="108">
        <v>22100</v>
      </c>
      <c r="V82" s="109">
        <v>16150</v>
      </c>
      <c r="W82" s="110">
        <v>38250</v>
      </c>
      <c r="X82" s="112">
        <v>354450</v>
      </c>
      <c r="Y82" s="113">
        <v>334050</v>
      </c>
      <c r="Z82" s="114">
        <v>688500</v>
      </c>
      <c r="AA82" s="66"/>
      <c r="AB82" s="66"/>
      <c r="AC82" s="66"/>
      <c r="AD82" s="66"/>
      <c r="AE82" s="66"/>
      <c r="AF82" s="66"/>
      <c r="AG82" s="90"/>
      <c r="AH82" s="90"/>
      <c r="AI82" s="90"/>
      <c r="AJ82" s="90"/>
      <c r="AK82" s="90"/>
      <c r="AL82" s="90"/>
      <c r="AM82" s="66"/>
    </row>
    <row r="83" spans="1:39" ht="14.4" thickBot="1" x14ac:dyDescent="0.3">
      <c r="A83" s="75"/>
      <c r="B83" s="91" t="s">
        <v>18</v>
      </c>
      <c r="C83" s="92">
        <v>22950</v>
      </c>
      <c r="D83" s="93">
        <v>83300</v>
      </c>
      <c r="E83" s="94">
        <v>106250</v>
      </c>
      <c r="F83" s="92">
        <v>46750</v>
      </c>
      <c r="G83" s="93">
        <v>54400</v>
      </c>
      <c r="H83" s="94">
        <v>101150</v>
      </c>
      <c r="I83" s="92">
        <v>153000</v>
      </c>
      <c r="J83" s="93">
        <v>147050</v>
      </c>
      <c r="K83" s="95">
        <v>300050</v>
      </c>
      <c r="L83" s="92">
        <v>137700</v>
      </c>
      <c r="M83" s="93">
        <v>107950</v>
      </c>
      <c r="N83" s="94">
        <v>245650</v>
      </c>
      <c r="O83" s="92">
        <v>112200</v>
      </c>
      <c r="P83" s="93">
        <v>90950</v>
      </c>
      <c r="Q83" s="94">
        <v>203150</v>
      </c>
      <c r="R83" s="92">
        <v>37400</v>
      </c>
      <c r="S83" s="93">
        <v>18700</v>
      </c>
      <c r="T83" s="94">
        <v>56100</v>
      </c>
      <c r="U83" s="92">
        <v>36550</v>
      </c>
      <c r="V83" s="93">
        <v>34000</v>
      </c>
      <c r="W83" s="94">
        <v>70550</v>
      </c>
      <c r="X83" s="96">
        <v>546550</v>
      </c>
      <c r="Y83" s="97">
        <v>536350</v>
      </c>
      <c r="Z83" s="98">
        <v>1082900</v>
      </c>
      <c r="AA83" s="67">
        <f>C83/X83*100</f>
        <v>4.1990668740279933</v>
      </c>
      <c r="AB83" s="67">
        <f t="shared" ref="AB83:AC83" si="31">D83/Y83*100</f>
        <v>15.530903328050712</v>
      </c>
      <c r="AC83" s="67">
        <f t="shared" si="31"/>
        <v>9.811616954474097</v>
      </c>
      <c r="AD83" s="66"/>
      <c r="AE83" s="66"/>
      <c r="AF83" s="66"/>
      <c r="AG83" s="90"/>
      <c r="AH83" s="90"/>
      <c r="AI83" s="90"/>
      <c r="AJ83" s="90"/>
      <c r="AK83" s="90"/>
      <c r="AL83" s="90"/>
      <c r="AM83" s="66"/>
    </row>
    <row r="84" spans="1:39" ht="13.8" x14ac:dyDescent="0.25">
      <c r="A84" s="70" t="s">
        <v>12</v>
      </c>
      <c r="B84" s="82" t="s">
        <v>19</v>
      </c>
      <c r="C84" s="83">
        <v>15444</v>
      </c>
      <c r="D84" s="84">
        <v>28512</v>
      </c>
      <c r="E84" s="85">
        <v>43956</v>
      </c>
      <c r="F84" s="83">
        <v>19404</v>
      </c>
      <c r="G84" s="84">
        <v>18216</v>
      </c>
      <c r="H84" s="85">
        <v>37620</v>
      </c>
      <c r="I84" s="83">
        <v>26334</v>
      </c>
      <c r="J84" s="84">
        <v>25344</v>
      </c>
      <c r="K84" s="86">
        <v>51678</v>
      </c>
      <c r="L84" s="83">
        <v>9108</v>
      </c>
      <c r="M84" s="84">
        <v>10296</v>
      </c>
      <c r="N84" s="85">
        <v>19404</v>
      </c>
      <c r="O84" s="83">
        <v>7920</v>
      </c>
      <c r="P84" s="84">
        <v>6930</v>
      </c>
      <c r="Q84" s="85">
        <v>14850</v>
      </c>
      <c r="R84" s="83">
        <v>3564</v>
      </c>
      <c r="S84" s="84">
        <v>3366</v>
      </c>
      <c r="T84" s="85">
        <v>6930</v>
      </c>
      <c r="U84" s="83">
        <v>2772</v>
      </c>
      <c r="V84" s="84">
        <v>2376</v>
      </c>
      <c r="W84" s="85">
        <v>5148</v>
      </c>
      <c r="X84" s="87">
        <v>84546</v>
      </c>
      <c r="Y84" s="88">
        <v>95040</v>
      </c>
      <c r="Z84" s="89">
        <v>179586</v>
      </c>
      <c r="AA84" s="66"/>
      <c r="AB84" s="66"/>
      <c r="AC84" s="66"/>
      <c r="AD84" s="66"/>
      <c r="AE84" s="66"/>
      <c r="AF84" s="66"/>
      <c r="AG84" s="90"/>
      <c r="AH84" s="90"/>
      <c r="AI84" s="90"/>
      <c r="AJ84" s="90"/>
      <c r="AK84" s="90"/>
      <c r="AL84" s="90"/>
      <c r="AM84" s="66"/>
    </row>
    <row r="85" spans="1:39" ht="13.8" x14ac:dyDescent="0.25">
      <c r="A85" s="99"/>
      <c r="B85" s="100" t="s">
        <v>20</v>
      </c>
      <c r="C85" s="108">
        <v>11484</v>
      </c>
      <c r="D85" s="109">
        <v>30096</v>
      </c>
      <c r="E85" s="110">
        <v>41580</v>
      </c>
      <c r="F85" s="108">
        <v>19008</v>
      </c>
      <c r="G85" s="109">
        <v>18216</v>
      </c>
      <c r="H85" s="110">
        <v>37224</v>
      </c>
      <c r="I85" s="108">
        <v>24156</v>
      </c>
      <c r="J85" s="109">
        <v>14850</v>
      </c>
      <c r="K85" s="111">
        <v>39006</v>
      </c>
      <c r="L85" s="108">
        <v>13860</v>
      </c>
      <c r="M85" s="109">
        <v>6138</v>
      </c>
      <c r="N85" s="110">
        <v>19998</v>
      </c>
      <c r="O85" s="108">
        <v>6534</v>
      </c>
      <c r="P85" s="109">
        <v>3564</v>
      </c>
      <c r="Q85" s="110">
        <v>10098</v>
      </c>
      <c r="R85" s="108">
        <v>3762</v>
      </c>
      <c r="S85" s="109">
        <v>990</v>
      </c>
      <c r="T85" s="110">
        <v>4752</v>
      </c>
      <c r="U85" s="108">
        <v>1386</v>
      </c>
      <c r="V85" s="109">
        <v>594</v>
      </c>
      <c r="W85" s="110">
        <v>1980</v>
      </c>
      <c r="X85" s="112">
        <v>80190</v>
      </c>
      <c r="Y85" s="113">
        <v>74448</v>
      </c>
      <c r="Z85" s="114">
        <v>154638</v>
      </c>
      <c r="AA85" s="66"/>
      <c r="AB85" s="66"/>
      <c r="AC85" s="66"/>
      <c r="AD85" s="66"/>
      <c r="AE85" s="66"/>
      <c r="AF85" s="66"/>
      <c r="AG85" s="90"/>
      <c r="AH85" s="90"/>
      <c r="AI85" s="90"/>
      <c r="AJ85" s="90"/>
      <c r="AK85" s="90"/>
      <c r="AL85" s="90"/>
      <c r="AM85" s="66"/>
    </row>
    <row r="86" spans="1:39" ht="14.4" thickBot="1" x14ac:dyDescent="0.3">
      <c r="A86" s="75"/>
      <c r="B86" s="91" t="s">
        <v>18</v>
      </c>
      <c r="C86" s="92">
        <v>26928</v>
      </c>
      <c r="D86" s="93">
        <v>58608</v>
      </c>
      <c r="E86" s="94">
        <v>85536</v>
      </c>
      <c r="F86" s="92">
        <v>38412</v>
      </c>
      <c r="G86" s="93">
        <v>36432</v>
      </c>
      <c r="H86" s="94">
        <v>74844</v>
      </c>
      <c r="I86" s="92">
        <v>50490</v>
      </c>
      <c r="J86" s="93">
        <v>40194</v>
      </c>
      <c r="K86" s="95">
        <v>90684</v>
      </c>
      <c r="L86" s="92">
        <v>22968</v>
      </c>
      <c r="M86" s="93">
        <v>16434</v>
      </c>
      <c r="N86" s="94">
        <v>39402</v>
      </c>
      <c r="O86" s="92">
        <v>14454</v>
      </c>
      <c r="P86" s="93">
        <v>10494</v>
      </c>
      <c r="Q86" s="94">
        <v>24948</v>
      </c>
      <c r="R86" s="92">
        <v>7326</v>
      </c>
      <c r="S86" s="93">
        <v>4356</v>
      </c>
      <c r="T86" s="94">
        <v>11682</v>
      </c>
      <c r="U86" s="92">
        <v>4158</v>
      </c>
      <c r="V86" s="93">
        <v>2970</v>
      </c>
      <c r="W86" s="94">
        <v>7128</v>
      </c>
      <c r="X86" s="96">
        <v>164736</v>
      </c>
      <c r="Y86" s="97">
        <v>169488</v>
      </c>
      <c r="Z86" s="98">
        <v>334224</v>
      </c>
      <c r="AA86" s="67">
        <f>C86/X86*100</f>
        <v>16.346153846153847</v>
      </c>
      <c r="AB86" s="67">
        <f t="shared" ref="AB86:AC86" si="32">D86/Y86*100</f>
        <v>34.579439252336449</v>
      </c>
      <c r="AC86" s="67">
        <f t="shared" si="32"/>
        <v>25.592417061611371</v>
      </c>
      <c r="AD86" s="66"/>
      <c r="AE86" s="66"/>
      <c r="AF86" s="66"/>
      <c r="AG86" s="90"/>
      <c r="AH86" s="90"/>
      <c r="AI86" s="90"/>
      <c r="AJ86" s="90"/>
      <c r="AK86" s="90"/>
      <c r="AL86" s="90"/>
      <c r="AM86" s="66"/>
    </row>
    <row r="87" spans="1:39" ht="13.8" x14ac:dyDescent="0.25">
      <c r="A87" s="70" t="s">
        <v>13</v>
      </c>
      <c r="B87" s="82" t="s">
        <v>19</v>
      </c>
      <c r="C87" s="83">
        <v>0</v>
      </c>
      <c r="D87" s="84">
        <v>420</v>
      </c>
      <c r="E87" s="85">
        <v>420</v>
      </c>
      <c r="F87" s="83">
        <v>420</v>
      </c>
      <c r="G87" s="84">
        <v>840</v>
      </c>
      <c r="H87" s="85">
        <v>1260</v>
      </c>
      <c r="I87" s="83">
        <v>7560</v>
      </c>
      <c r="J87" s="84">
        <v>3780</v>
      </c>
      <c r="K87" s="86">
        <v>11340</v>
      </c>
      <c r="L87" s="83">
        <v>4620</v>
      </c>
      <c r="M87" s="84">
        <v>8400</v>
      </c>
      <c r="N87" s="85">
        <v>13020</v>
      </c>
      <c r="O87" s="83">
        <v>12600</v>
      </c>
      <c r="P87" s="84">
        <v>8400</v>
      </c>
      <c r="Q87" s="85">
        <v>21000</v>
      </c>
      <c r="R87" s="83">
        <v>3360</v>
      </c>
      <c r="S87" s="84">
        <v>5460</v>
      </c>
      <c r="T87" s="85">
        <v>8820</v>
      </c>
      <c r="U87" s="83">
        <v>6300</v>
      </c>
      <c r="V87" s="84">
        <v>8820</v>
      </c>
      <c r="W87" s="85">
        <v>15120</v>
      </c>
      <c r="X87" s="87">
        <v>34860</v>
      </c>
      <c r="Y87" s="88">
        <v>36120</v>
      </c>
      <c r="Z87" s="89">
        <v>70980</v>
      </c>
      <c r="AA87" s="66"/>
      <c r="AB87" s="66"/>
      <c r="AC87" s="66"/>
      <c r="AD87" s="66"/>
      <c r="AE87" s="66"/>
      <c r="AF87" s="66"/>
      <c r="AG87" s="90"/>
      <c r="AH87" s="90"/>
      <c r="AI87" s="90"/>
      <c r="AJ87" s="90"/>
      <c r="AK87" s="90"/>
      <c r="AL87" s="90"/>
      <c r="AM87" s="66"/>
    </row>
    <row r="88" spans="1:39" ht="13.8" x14ac:dyDescent="0.25">
      <c r="A88" s="99"/>
      <c r="B88" s="100" t="s">
        <v>20</v>
      </c>
      <c r="C88" s="108">
        <v>6720</v>
      </c>
      <c r="D88" s="109">
        <v>23940</v>
      </c>
      <c r="E88" s="110">
        <v>30660</v>
      </c>
      <c r="F88" s="108">
        <v>16380</v>
      </c>
      <c r="G88" s="109">
        <v>20580</v>
      </c>
      <c r="H88" s="110">
        <v>36960</v>
      </c>
      <c r="I88" s="108">
        <v>100800</v>
      </c>
      <c r="J88" s="109">
        <v>68880</v>
      </c>
      <c r="K88" s="111">
        <v>169680</v>
      </c>
      <c r="L88" s="108">
        <v>96600</v>
      </c>
      <c r="M88" s="109">
        <v>93240</v>
      </c>
      <c r="N88" s="110">
        <v>189840</v>
      </c>
      <c r="O88" s="108">
        <v>103320</v>
      </c>
      <c r="P88" s="109">
        <v>98700</v>
      </c>
      <c r="Q88" s="110">
        <v>202020</v>
      </c>
      <c r="R88" s="108">
        <v>33180</v>
      </c>
      <c r="S88" s="109">
        <v>48300</v>
      </c>
      <c r="T88" s="110">
        <v>81480</v>
      </c>
      <c r="U88" s="108">
        <v>40320</v>
      </c>
      <c r="V88" s="109">
        <v>37800</v>
      </c>
      <c r="W88" s="110">
        <v>78120</v>
      </c>
      <c r="X88" s="112">
        <v>397320</v>
      </c>
      <c r="Y88" s="113">
        <v>391440</v>
      </c>
      <c r="Z88" s="114">
        <v>788760</v>
      </c>
      <c r="AA88" s="66"/>
      <c r="AB88" s="66"/>
      <c r="AC88" s="66"/>
      <c r="AD88" s="66"/>
      <c r="AE88" s="66"/>
      <c r="AF88" s="66"/>
      <c r="AG88" s="90"/>
      <c r="AH88" s="90"/>
      <c r="AI88" s="90"/>
      <c r="AJ88" s="90"/>
      <c r="AK88" s="90"/>
      <c r="AL88" s="90"/>
      <c r="AM88" s="66"/>
    </row>
    <row r="89" spans="1:39" ht="14.4" thickBot="1" x14ac:dyDescent="0.3">
      <c r="A89" s="75"/>
      <c r="B89" s="91" t="s">
        <v>18</v>
      </c>
      <c r="C89" s="92">
        <v>6720</v>
      </c>
      <c r="D89" s="93">
        <v>24360</v>
      </c>
      <c r="E89" s="94">
        <v>31080</v>
      </c>
      <c r="F89" s="92">
        <v>16800</v>
      </c>
      <c r="G89" s="93">
        <v>21420</v>
      </c>
      <c r="H89" s="94">
        <v>38220</v>
      </c>
      <c r="I89" s="92">
        <v>108360</v>
      </c>
      <c r="J89" s="93">
        <v>72660</v>
      </c>
      <c r="K89" s="95">
        <v>181020</v>
      </c>
      <c r="L89" s="92">
        <v>101220</v>
      </c>
      <c r="M89" s="93">
        <v>101640</v>
      </c>
      <c r="N89" s="94">
        <v>202860</v>
      </c>
      <c r="O89" s="92">
        <v>115920</v>
      </c>
      <c r="P89" s="93">
        <v>107100</v>
      </c>
      <c r="Q89" s="94">
        <v>223020</v>
      </c>
      <c r="R89" s="92">
        <v>36540</v>
      </c>
      <c r="S89" s="93">
        <v>53760</v>
      </c>
      <c r="T89" s="94">
        <v>90300</v>
      </c>
      <c r="U89" s="92">
        <v>46620</v>
      </c>
      <c r="V89" s="93">
        <v>46620</v>
      </c>
      <c r="W89" s="94">
        <v>93240</v>
      </c>
      <c r="X89" s="96">
        <v>432180</v>
      </c>
      <c r="Y89" s="97">
        <v>427560</v>
      </c>
      <c r="Z89" s="98">
        <v>859740</v>
      </c>
      <c r="AA89" s="67">
        <f>C89/X89*100</f>
        <v>1.5549076773566568</v>
      </c>
      <c r="AB89" s="67">
        <f t="shared" ref="AB89:AC89" si="33">D89/Y89*100</f>
        <v>5.6974459724950881</v>
      </c>
      <c r="AC89" s="67">
        <f t="shared" si="33"/>
        <v>3.6150464093795796</v>
      </c>
      <c r="AD89" s="66"/>
      <c r="AE89" s="66"/>
      <c r="AF89" s="66"/>
      <c r="AG89" s="90"/>
      <c r="AH89" s="90"/>
      <c r="AI89" s="90"/>
      <c r="AJ89" s="90"/>
      <c r="AK89" s="90"/>
      <c r="AL89" s="90"/>
      <c r="AM89" s="66"/>
    </row>
    <row r="90" spans="1:39" ht="13.8" x14ac:dyDescent="0.25">
      <c r="A90" s="99" t="s">
        <v>14</v>
      </c>
      <c r="B90" s="100" t="s">
        <v>20</v>
      </c>
      <c r="C90" s="108">
        <v>11041</v>
      </c>
      <c r="D90" s="109">
        <v>38191</v>
      </c>
      <c r="E90" s="110">
        <v>49232</v>
      </c>
      <c r="F90" s="108">
        <v>11946</v>
      </c>
      <c r="G90" s="109">
        <v>10136</v>
      </c>
      <c r="H90" s="110">
        <v>22082</v>
      </c>
      <c r="I90" s="108">
        <v>45974</v>
      </c>
      <c r="J90" s="109">
        <v>38372</v>
      </c>
      <c r="K90" s="111">
        <v>84346</v>
      </c>
      <c r="L90" s="108">
        <v>21539</v>
      </c>
      <c r="M90" s="109">
        <v>12670</v>
      </c>
      <c r="N90" s="110">
        <v>34209</v>
      </c>
      <c r="O90" s="108">
        <v>13394</v>
      </c>
      <c r="P90" s="109">
        <v>6516</v>
      </c>
      <c r="Q90" s="110">
        <v>19910</v>
      </c>
      <c r="R90" s="108">
        <v>4887</v>
      </c>
      <c r="S90" s="109">
        <v>1810</v>
      </c>
      <c r="T90" s="110">
        <v>6697</v>
      </c>
      <c r="U90" s="108">
        <v>7421</v>
      </c>
      <c r="V90" s="109">
        <v>1991</v>
      </c>
      <c r="W90" s="110">
        <v>9412</v>
      </c>
      <c r="X90" s="112">
        <v>116202</v>
      </c>
      <c r="Y90" s="113">
        <v>109686</v>
      </c>
      <c r="Z90" s="114">
        <v>225888</v>
      </c>
      <c r="AA90" s="66"/>
      <c r="AB90" s="66"/>
      <c r="AC90" s="66"/>
      <c r="AD90" s="66"/>
      <c r="AE90" s="66"/>
      <c r="AF90" s="66"/>
      <c r="AG90" s="90"/>
      <c r="AH90" s="90"/>
      <c r="AI90" s="90"/>
      <c r="AJ90" s="90"/>
      <c r="AK90" s="90"/>
      <c r="AL90" s="90"/>
      <c r="AM90" s="66"/>
    </row>
    <row r="91" spans="1:39" ht="14.4" thickBot="1" x14ac:dyDescent="0.3">
      <c r="A91" s="75"/>
      <c r="B91" s="91" t="s">
        <v>18</v>
      </c>
      <c r="C91" s="92">
        <v>11041</v>
      </c>
      <c r="D91" s="93">
        <v>38191</v>
      </c>
      <c r="E91" s="94">
        <v>49232</v>
      </c>
      <c r="F91" s="92">
        <v>11946</v>
      </c>
      <c r="G91" s="93">
        <v>10136</v>
      </c>
      <c r="H91" s="94">
        <v>22082</v>
      </c>
      <c r="I91" s="92">
        <v>45974</v>
      </c>
      <c r="J91" s="93">
        <v>38372</v>
      </c>
      <c r="K91" s="95">
        <v>84346</v>
      </c>
      <c r="L91" s="92">
        <v>21539</v>
      </c>
      <c r="M91" s="93">
        <v>12670</v>
      </c>
      <c r="N91" s="94">
        <v>34209</v>
      </c>
      <c r="O91" s="92">
        <v>13394</v>
      </c>
      <c r="P91" s="93">
        <v>6516</v>
      </c>
      <c r="Q91" s="94">
        <v>19910</v>
      </c>
      <c r="R91" s="92">
        <v>4887</v>
      </c>
      <c r="S91" s="93">
        <v>1810</v>
      </c>
      <c r="T91" s="94">
        <v>6697</v>
      </c>
      <c r="U91" s="92">
        <v>7421</v>
      </c>
      <c r="V91" s="93">
        <v>1991</v>
      </c>
      <c r="W91" s="94">
        <v>9412</v>
      </c>
      <c r="X91" s="96">
        <v>116202</v>
      </c>
      <c r="Y91" s="97">
        <v>109686</v>
      </c>
      <c r="Z91" s="98">
        <v>225888</v>
      </c>
      <c r="AA91" s="67">
        <f>C91/X91*100</f>
        <v>9.5015576323987538</v>
      </c>
      <c r="AB91" s="67">
        <f t="shared" ref="AB91:AC91" si="34">D91/Y91*100</f>
        <v>34.818481848184817</v>
      </c>
      <c r="AC91" s="67">
        <f t="shared" si="34"/>
        <v>21.794871794871796</v>
      </c>
      <c r="AD91" s="66"/>
      <c r="AE91" s="66"/>
      <c r="AF91" s="66"/>
      <c r="AG91" s="90"/>
      <c r="AH91" s="90"/>
      <c r="AI91" s="90"/>
      <c r="AJ91" s="90"/>
      <c r="AK91" s="90"/>
      <c r="AL91" s="90"/>
      <c r="AM91" s="66"/>
    </row>
    <row r="92" spans="1:39" ht="13.8" x14ac:dyDescent="0.25">
      <c r="A92" s="70" t="s">
        <v>15</v>
      </c>
      <c r="B92" s="82" t="s">
        <v>19</v>
      </c>
      <c r="C92" s="83">
        <v>4908</v>
      </c>
      <c r="D92" s="84">
        <v>11452</v>
      </c>
      <c r="E92" s="85">
        <v>16360</v>
      </c>
      <c r="F92" s="83">
        <v>3272</v>
      </c>
      <c r="G92" s="84">
        <v>5726</v>
      </c>
      <c r="H92" s="85">
        <v>8998</v>
      </c>
      <c r="I92" s="83">
        <v>47444</v>
      </c>
      <c r="J92" s="84">
        <v>41718</v>
      </c>
      <c r="K92" s="86">
        <v>89162</v>
      </c>
      <c r="L92" s="83">
        <v>29857</v>
      </c>
      <c r="M92" s="84">
        <v>38446</v>
      </c>
      <c r="N92" s="85">
        <v>68303</v>
      </c>
      <c r="O92" s="83">
        <v>45399</v>
      </c>
      <c r="P92" s="84">
        <v>35992</v>
      </c>
      <c r="Q92" s="85">
        <v>81391</v>
      </c>
      <c r="R92" s="83">
        <v>17587</v>
      </c>
      <c r="S92" s="84">
        <v>22495</v>
      </c>
      <c r="T92" s="85">
        <v>40082</v>
      </c>
      <c r="U92" s="83">
        <v>18814</v>
      </c>
      <c r="V92" s="84">
        <v>23722</v>
      </c>
      <c r="W92" s="85">
        <v>42536</v>
      </c>
      <c r="X92" s="87">
        <v>167281</v>
      </c>
      <c r="Y92" s="88">
        <v>179551</v>
      </c>
      <c r="Z92" s="89">
        <v>346832</v>
      </c>
      <c r="AA92" s="66"/>
      <c r="AB92" s="66"/>
      <c r="AC92" s="66"/>
      <c r="AD92" s="66"/>
      <c r="AE92" s="66"/>
      <c r="AF92" s="66"/>
      <c r="AG92" s="90"/>
      <c r="AH92" s="90"/>
      <c r="AI92" s="90"/>
      <c r="AJ92" s="90"/>
      <c r="AK92" s="90"/>
      <c r="AL92" s="90"/>
      <c r="AM92" s="66"/>
    </row>
    <row r="93" spans="1:39" ht="13.8" x14ac:dyDescent="0.25">
      <c r="A93" s="99"/>
      <c r="B93" s="100" t="s">
        <v>20</v>
      </c>
      <c r="C93" s="108">
        <v>2863</v>
      </c>
      <c r="D93" s="109">
        <v>4908</v>
      </c>
      <c r="E93" s="110">
        <v>7771</v>
      </c>
      <c r="F93" s="108">
        <v>3681</v>
      </c>
      <c r="G93" s="109">
        <v>4908</v>
      </c>
      <c r="H93" s="110">
        <v>8589</v>
      </c>
      <c r="I93" s="108">
        <v>34356</v>
      </c>
      <c r="J93" s="109">
        <v>34765</v>
      </c>
      <c r="K93" s="111">
        <v>69121</v>
      </c>
      <c r="L93" s="108">
        <v>20450</v>
      </c>
      <c r="M93" s="109">
        <v>26994</v>
      </c>
      <c r="N93" s="110">
        <v>47444</v>
      </c>
      <c r="O93" s="108">
        <v>30675</v>
      </c>
      <c r="P93" s="109">
        <v>22904</v>
      </c>
      <c r="Q93" s="110">
        <v>53579</v>
      </c>
      <c r="R93" s="108">
        <v>8589</v>
      </c>
      <c r="S93" s="109">
        <v>15133</v>
      </c>
      <c r="T93" s="110">
        <v>23722</v>
      </c>
      <c r="U93" s="108">
        <v>11861</v>
      </c>
      <c r="V93" s="109">
        <v>10634</v>
      </c>
      <c r="W93" s="110">
        <v>22495</v>
      </c>
      <c r="X93" s="112">
        <v>112475</v>
      </c>
      <c r="Y93" s="113">
        <v>120246</v>
      </c>
      <c r="Z93" s="114">
        <v>232721</v>
      </c>
      <c r="AA93" s="66"/>
      <c r="AB93" s="66"/>
      <c r="AC93" s="66"/>
      <c r="AD93" s="66"/>
      <c r="AE93" s="66"/>
      <c r="AF93" s="66"/>
      <c r="AG93" s="90"/>
      <c r="AH93" s="90"/>
      <c r="AI93" s="90"/>
      <c r="AJ93" s="90"/>
      <c r="AK93" s="90"/>
      <c r="AL93" s="90"/>
      <c r="AM93" s="66"/>
    </row>
    <row r="94" spans="1:39" ht="14.4" thickBot="1" x14ac:dyDescent="0.3">
      <c r="A94" s="75"/>
      <c r="B94" s="91" t="s">
        <v>18</v>
      </c>
      <c r="C94" s="92">
        <v>7771</v>
      </c>
      <c r="D94" s="93">
        <v>16360</v>
      </c>
      <c r="E94" s="94">
        <v>24131</v>
      </c>
      <c r="F94" s="92">
        <v>6953</v>
      </c>
      <c r="G94" s="93">
        <v>10634</v>
      </c>
      <c r="H94" s="94">
        <v>17587</v>
      </c>
      <c r="I94" s="92">
        <v>81800</v>
      </c>
      <c r="J94" s="93">
        <v>76483</v>
      </c>
      <c r="K94" s="95">
        <v>158283</v>
      </c>
      <c r="L94" s="92">
        <v>50307</v>
      </c>
      <c r="M94" s="93">
        <v>65440</v>
      </c>
      <c r="N94" s="94">
        <v>115747</v>
      </c>
      <c r="O94" s="92">
        <v>76074</v>
      </c>
      <c r="P94" s="93">
        <v>58896</v>
      </c>
      <c r="Q94" s="94">
        <v>134970</v>
      </c>
      <c r="R94" s="92">
        <v>26176</v>
      </c>
      <c r="S94" s="93">
        <v>37628</v>
      </c>
      <c r="T94" s="94">
        <v>63804</v>
      </c>
      <c r="U94" s="92">
        <v>30675</v>
      </c>
      <c r="V94" s="93">
        <v>34356</v>
      </c>
      <c r="W94" s="94">
        <v>65031</v>
      </c>
      <c r="X94" s="96">
        <v>279756</v>
      </c>
      <c r="Y94" s="97">
        <v>299797</v>
      </c>
      <c r="Z94" s="98">
        <v>579553</v>
      </c>
      <c r="AA94" s="67">
        <f>C94/X94*100</f>
        <v>2.7777777777777777</v>
      </c>
      <c r="AB94" s="67">
        <f t="shared" ref="AB94:AC94" si="35">D94/Y94*100</f>
        <v>5.4570259208731242</v>
      </c>
      <c r="AC94" s="67">
        <f t="shared" si="35"/>
        <v>4.1637261820748064</v>
      </c>
      <c r="AD94" s="66"/>
      <c r="AE94" s="66"/>
      <c r="AF94" s="66"/>
      <c r="AG94" s="90"/>
      <c r="AH94" s="90"/>
      <c r="AI94" s="90"/>
      <c r="AJ94" s="90"/>
      <c r="AK94" s="90"/>
      <c r="AL94" s="90"/>
      <c r="AM94" s="66"/>
    </row>
    <row r="95" spans="1:39" ht="13.8" x14ac:dyDescent="0.25">
      <c r="A95" s="70" t="s">
        <v>16</v>
      </c>
      <c r="B95" s="82" t="s">
        <v>19</v>
      </c>
      <c r="C95" s="83">
        <v>316</v>
      </c>
      <c r="D95" s="84">
        <v>1264</v>
      </c>
      <c r="E95" s="85">
        <v>1580</v>
      </c>
      <c r="F95" s="83">
        <v>316</v>
      </c>
      <c r="G95" s="84">
        <v>1580</v>
      </c>
      <c r="H95" s="85">
        <v>1896</v>
      </c>
      <c r="I95" s="83">
        <v>6636</v>
      </c>
      <c r="J95" s="84">
        <v>7900</v>
      </c>
      <c r="K95" s="86">
        <v>14536</v>
      </c>
      <c r="L95" s="83">
        <v>5688</v>
      </c>
      <c r="M95" s="84">
        <v>5056</v>
      </c>
      <c r="N95" s="85">
        <v>10744</v>
      </c>
      <c r="O95" s="83">
        <v>4740</v>
      </c>
      <c r="P95" s="84">
        <v>5056</v>
      </c>
      <c r="Q95" s="85">
        <v>9796</v>
      </c>
      <c r="R95" s="83">
        <v>1580</v>
      </c>
      <c r="S95" s="84">
        <v>2844</v>
      </c>
      <c r="T95" s="85">
        <v>4424</v>
      </c>
      <c r="U95" s="83">
        <v>2844</v>
      </c>
      <c r="V95" s="84">
        <v>2212</v>
      </c>
      <c r="W95" s="85">
        <v>5056</v>
      </c>
      <c r="X95" s="87">
        <v>22120</v>
      </c>
      <c r="Y95" s="88">
        <v>25912</v>
      </c>
      <c r="Z95" s="89">
        <v>48032</v>
      </c>
      <c r="AA95" s="66"/>
      <c r="AB95" s="66"/>
      <c r="AC95" s="66"/>
      <c r="AD95" s="66"/>
      <c r="AE95" s="66"/>
      <c r="AF95" s="66"/>
      <c r="AG95" s="90"/>
      <c r="AH95" s="90"/>
      <c r="AI95" s="90"/>
      <c r="AJ95" s="90"/>
      <c r="AK95" s="90"/>
      <c r="AL95" s="90"/>
      <c r="AM95" s="66"/>
    </row>
    <row r="96" spans="1:39" ht="13.8" x14ac:dyDescent="0.25">
      <c r="A96" s="99"/>
      <c r="B96" s="100" t="s">
        <v>20</v>
      </c>
      <c r="C96" s="108">
        <v>2528</v>
      </c>
      <c r="D96" s="109">
        <v>8532</v>
      </c>
      <c r="E96" s="110">
        <v>11060</v>
      </c>
      <c r="F96" s="108">
        <v>6636</v>
      </c>
      <c r="G96" s="109">
        <v>9480</v>
      </c>
      <c r="H96" s="110">
        <v>16116</v>
      </c>
      <c r="I96" s="108">
        <v>63516</v>
      </c>
      <c r="J96" s="109">
        <v>54668</v>
      </c>
      <c r="K96" s="111">
        <v>118184</v>
      </c>
      <c r="L96" s="108">
        <v>43924</v>
      </c>
      <c r="M96" s="109">
        <v>37604</v>
      </c>
      <c r="N96" s="110">
        <v>81528</v>
      </c>
      <c r="O96" s="108">
        <v>34444</v>
      </c>
      <c r="P96" s="109">
        <v>33812</v>
      </c>
      <c r="Q96" s="110">
        <v>68256</v>
      </c>
      <c r="R96" s="108">
        <v>12956</v>
      </c>
      <c r="S96" s="109">
        <v>15800</v>
      </c>
      <c r="T96" s="110">
        <v>28756</v>
      </c>
      <c r="U96" s="108">
        <v>11060</v>
      </c>
      <c r="V96" s="109">
        <v>12324</v>
      </c>
      <c r="W96" s="110">
        <v>23384</v>
      </c>
      <c r="X96" s="112">
        <v>175064</v>
      </c>
      <c r="Y96" s="113">
        <v>172220</v>
      </c>
      <c r="Z96" s="114">
        <v>347284</v>
      </c>
      <c r="AA96" s="66"/>
      <c r="AB96" s="66"/>
      <c r="AC96" s="66"/>
      <c r="AD96" s="66"/>
      <c r="AE96" s="66"/>
      <c r="AF96" s="66"/>
      <c r="AG96" s="90"/>
      <c r="AH96" s="90"/>
      <c r="AI96" s="90"/>
      <c r="AJ96" s="90"/>
      <c r="AK96" s="90"/>
      <c r="AL96" s="90"/>
      <c r="AM96" s="66"/>
    </row>
    <row r="97" spans="1:89" ht="14.4" thickBot="1" x14ac:dyDescent="0.3">
      <c r="A97" s="75"/>
      <c r="B97" s="91" t="s">
        <v>18</v>
      </c>
      <c r="C97" s="92">
        <v>2844</v>
      </c>
      <c r="D97" s="93">
        <v>9796</v>
      </c>
      <c r="E97" s="94">
        <v>12640</v>
      </c>
      <c r="F97" s="92">
        <v>6952</v>
      </c>
      <c r="G97" s="93">
        <v>11060</v>
      </c>
      <c r="H97" s="94">
        <v>18012</v>
      </c>
      <c r="I97" s="92">
        <v>70152</v>
      </c>
      <c r="J97" s="93">
        <v>62568</v>
      </c>
      <c r="K97" s="95">
        <v>132720</v>
      </c>
      <c r="L97" s="92">
        <v>49612</v>
      </c>
      <c r="M97" s="93">
        <v>42660</v>
      </c>
      <c r="N97" s="94">
        <v>92272</v>
      </c>
      <c r="O97" s="92">
        <v>39184</v>
      </c>
      <c r="P97" s="93">
        <v>38868</v>
      </c>
      <c r="Q97" s="94">
        <v>78052</v>
      </c>
      <c r="R97" s="92">
        <v>14536</v>
      </c>
      <c r="S97" s="93">
        <v>18644</v>
      </c>
      <c r="T97" s="94">
        <v>33180</v>
      </c>
      <c r="U97" s="92">
        <v>13904</v>
      </c>
      <c r="V97" s="93">
        <v>14536</v>
      </c>
      <c r="W97" s="94">
        <v>28440</v>
      </c>
      <c r="X97" s="96">
        <v>197184</v>
      </c>
      <c r="Y97" s="97">
        <v>198132</v>
      </c>
      <c r="Z97" s="98">
        <v>395316</v>
      </c>
      <c r="AA97" s="67">
        <f>C97/X97*100</f>
        <v>1.4423076923076923</v>
      </c>
      <c r="AB97" s="67">
        <f t="shared" ref="AB97:AC97" si="36">D97/Y97*100</f>
        <v>4.944178628389154</v>
      </c>
      <c r="AC97" s="67">
        <f t="shared" si="36"/>
        <v>3.1974420463629096</v>
      </c>
      <c r="AD97" s="66"/>
      <c r="AE97" s="66"/>
      <c r="AF97" s="66"/>
      <c r="AG97" s="90"/>
      <c r="AH97" s="90"/>
      <c r="AI97" s="90"/>
      <c r="AJ97" s="90"/>
      <c r="AK97" s="90"/>
      <c r="AL97" s="90"/>
      <c r="AM97" s="66"/>
    </row>
    <row r="98" spans="1:89" ht="13.8" x14ac:dyDescent="0.25">
      <c r="A98" s="70" t="s">
        <v>17</v>
      </c>
      <c r="B98" s="82" t="s">
        <v>20</v>
      </c>
      <c r="C98" s="83">
        <v>642</v>
      </c>
      <c r="D98" s="84">
        <v>2568</v>
      </c>
      <c r="E98" s="85">
        <v>3210</v>
      </c>
      <c r="F98" s="83">
        <v>749</v>
      </c>
      <c r="G98" s="84">
        <v>2140</v>
      </c>
      <c r="H98" s="85">
        <v>2889</v>
      </c>
      <c r="I98" s="83">
        <v>12626</v>
      </c>
      <c r="J98" s="84">
        <v>11235</v>
      </c>
      <c r="K98" s="86">
        <v>23861</v>
      </c>
      <c r="L98" s="83">
        <v>8239</v>
      </c>
      <c r="M98" s="84">
        <v>8346</v>
      </c>
      <c r="N98" s="85">
        <v>16585</v>
      </c>
      <c r="O98" s="83">
        <v>8560</v>
      </c>
      <c r="P98" s="84">
        <v>9844</v>
      </c>
      <c r="Q98" s="85">
        <v>18404</v>
      </c>
      <c r="R98" s="83">
        <v>2461</v>
      </c>
      <c r="S98" s="84">
        <v>2675</v>
      </c>
      <c r="T98" s="85">
        <v>5136</v>
      </c>
      <c r="U98" s="83">
        <v>2996</v>
      </c>
      <c r="V98" s="84">
        <v>4494</v>
      </c>
      <c r="W98" s="85">
        <v>7490</v>
      </c>
      <c r="X98" s="87">
        <v>36273</v>
      </c>
      <c r="Y98" s="88">
        <v>41302</v>
      </c>
      <c r="Z98" s="89">
        <v>77575</v>
      </c>
      <c r="AA98" s="66"/>
      <c r="AB98" s="66"/>
      <c r="AC98" s="66"/>
      <c r="AD98" s="66"/>
      <c r="AE98" s="66"/>
      <c r="AF98" s="66"/>
      <c r="AG98" s="90"/>
      <c r="AH98" s="90"/>
      <c r="AI98" s="90"/>
      <c r="AJ98" s="90"/>
      <c r="AK98" s="90"/>
      <c r="AL98" s="90"/>
      <c r="AM98" s="66"/>
    </row>
    <row r="99" spans="1:89" ht="14.4" thickBot="1" x14ac:dyDescent="0.3">
      <c r="A99" s="75"/>
      <c r="B99" s="91" t="s">
        <v>18</v>
      </c>
      <c r="C99" s="92">
        <v>642</v>
      </c>
      <c r="D99" s="93">
        <v>2568</v>
      </c>
      <c r="E99" s="94">
        <v>3210</v>
      </c>
      <c r="F99" s="92">
        <v>749</v>
      </c>
      <c r="G99" s="93">
        <v>2140</v>
      </c>
      <c r="H99" s="94">
        <v>2889</v>
      </c>
      <c r="I99" s="92">
        <v>12626</v>
      </c>
      <c r="J99" s="93">
        <v>11235</v>
      </c>
      <c r="K99" s="95">
        <v>23861</v>
      </c>
      <c r="L99" s="92">
        <v>8239</v>
      </c>
      <c r="M99" s="93">
        <v>8346</v>
      </c>
      <c r="N99" s="94">
        <v>16585</v>
      </c>
      <c r="O99" s="92">
        <v>8560</v>
      </c>
      <c r="P99" s="93">
        <v>9844</v>
      </c>
      <c r="Q99" s="94">
        <v>18404</v>
      </c>
      <c r="R99" s="92">
        <v>2461</v>
      </c>
      <c r="S99" s="93">
        <v>2675</v>
      </c>
      <c r="T99" s="94">
        <v>5136</v>
      </c>
      <c r="U99" s="92">
        <v>2996</v>
      </c>
      <c r="V99" s="93">
        <v>4494</v>
      </c>
      <c r="W99" s="94">
        <v>7490</v>
      </c>
      <c r="X99" s="96">
        <v>36273</v>
      </c>
      <c r="Y99" s="97">
        <v>41302</v>
      </c>
      <c r="Z99" s="98">
        <v>77575</v>
      </c>
      <c r="AA99" s="67">
        <f>C99/X99*100</f>
        <v>1.7699115044247788</v>
      </c>
      <c r="AB99" s="67">
        <f t="shared" ref="AB99:AC99" si="37">D99/Y99*100</f>
        <v>6.2176165803108807</v>
      </c>
      <c r="AC99" s="67">
        <f t="shared" si="37"/>
        <v>4.1379310344827589</v>
      </c>
      <c r="AD99" s="66"/>
      <c r="AE99" s="66"/>
      <c r="AF99" s="66"/>
      <c r="AG99" s="90"/>
      <c r="AH99" s="90"/>
      <c r="AI99" s="90"/>
      <c r="AJ99" s="90"/>
      <c r="AK99" s="90"/>
      <c r="AL99" s="90"/>
      <c r="AM99" s="66"/>
    </row>
    <row r="100" spans="1:89" ht="13.8" x14ac:dyDescent="0.25">
      <c r="A100" s="70" t="s">
        <v>18</v>
      </c>
      <c r="B100" s="115" t="s">
        <v>19</v>
      </c>
      <c r="C100" s="116">
        <v>113227</v>
      </c>
      <c r="D100" s="117">
        <v>243467</v>
      </c>
      <c r="E100" s="118">
        <v>356694</v>
      </c>
      <c r="F100" s="116">
        <v>149926</v>
      </c>
      <c r="G100" s="117">
        <v>185240</v>
      </c>
      <c r="H100" s="118">
        <v>335166</v>
      </c>
      <c r="I100" s="116">
        <v>914695</v>
      </c>
      <c r="J100" s="117">
        <v>886931</v>
      </c>
      <c r="K100" s="119">
        <v>1801626</v>
      </c>
      <c r="L100" s="116">
        <v>641784</v>
      </c>
      <c r="M100" s="117">
        <v>715329</v>
      </c>
      <c r="N100" s="118">
        <v>1357113</v>
      </c>
      <c r="O100" s="116">
        <v>622179</v>
      </c>
      <c r="P100" s="117">
        <v>647942</v>
      </c>
      <c r="Q100" s="118">
        <v>1270121</v>
      </c>
      <c r="R100" s="116">
        <v>175892</v>
      </c>
      <c r="S100" s="117">
        <v>227243</v>
      </c>
      <c r="T100" s="118">
        <v>403135</v>
      </c>
      <c r="U100" s="116">
        <v>283283</v>
      </c>
      <c r="V100" s="117">
        <v>282274</v>
      </c>
      <c r="W100" s="118">
        <v>565557</v>
      </c>
      <c r="X100" s="120">
        <v>2900986</v>
      </c>
      <c r="Y100" s="117">
        <v>3188426</v>
      </c>
      <c r="Z100" s="118">
        <v>6089412</v>
      </c>
      <c r="AA100" s="66"/>
      <c r="AB100" s="66"/>
      <c r="AC100" s="66"/>
      <c r="AD100" s="66"/>
      <c r="AE100" s="66"/>
      <c r="AF100" s="66"/>
      <c r="AG100" s="90"/>
      <c r="AH100" s="90"/>
      <c r="AI100" s="90"/>
      <c r="AJ100" s="90"/>
      <c r="AK100" s="90"/>
      <c r="AL100" s="90"/>
      <c r="AM100" s="66"/>
    </row>
    <row r="101" spans="1:89" ht="13.8" x14ac:dyDescent="0.25">
      <c r="A101" s="99"/>
      <c r="B101" s="100" t="s">
        <v>20</v>
      </c>
      <c r="C101" s="121">
        <v>89878</v>
      </c>
      <c r="D101" s="122">
        <v>315105</v>
      </c>
      <c r="E101" s="123">
        <v>404983</v>
      </c>
      <c r="F101" s="121">
        <v>167089</v>
      </c>
      <c r="G101" s="122">
        <v>227942</v>
      </c>
      <c r="H101" s="123">
        <v>395031</v>
      </c>
      <c r="I101" s="121">
        <v>1068230</v>
      </c>
      <c r="J101" s="122">
        <v>919537</v>
      </c>
      <c r="K101" s="124">
        <v>1987767</v>
      </c>
      <c r="L101" s="121">
        <v>823094</v>
      </c>
      <c r="M101" s="122">
        <v>752855</v>
      </c>
      <c r="N101" s="123">
        <v>1575949</v>
      </c>
      <c r="O101" s="121">
        <v>682432</v>
      </c>
      <c r="P101" s="122">
        <v>635224</v>
      </c>
      <c r="Q101" s="123">
        <v>1317656</v>
      </c>
      <c r="R101" s="121">
        <v>207743</v>
      </c>
      <c r="S101" s="122">
        <v>220802</v>
      </c>
      <c r="T101" s="123">
        <v>428545</v>
      </c>
      <c r="U101" s="121">
        <v>240929</v>
      </c>
      <c r="V101" s="122">
        <v>191429</v>
      </c>
      <c r="W101" s="123">
        <v>432358</v>
      </c>
      <c r="X101" s="125">
        <v>3279395</v>
      </c>
      <c r="Y101" s="122">
        <v>3262894</v>
      </c>
      <c r="Z101" s="123">
        <v>6542289</v>
      </c>
      <c r="AA101" s="66"/>
      <c r="AB101" s="66"/>
      <c r="AC101" s="66"/>
      <c r="AD101" s="66"/>
      <c r="AE101" s="66"/>
      <c r="AF101" s="66"/>
      <c r="AG101" s="90"/>
      <c r="AH101" s="90"/>
      <c r="AI101" s="90"/>
      <c r="AJ101" s="90"/>
      <c r="AK101" s="90"/>
      <c r="AL101" s="90"/>
      <c r="AM101" s="66"/>
    </row>
    <row r="102" spans="1:89" ht="13.8" thickBot="1" x14ac:dyDescent="0.3">
      <c r="A102" s="75"/>
      <c r="B102" s="91" t="s">
        <v>18</v>
      </c>
      <c r="C102" s="126">
        <v>203105</v>
      </c>
      <c r="D102" s="127">
        <v>558572</v>
      </c>
      <c r="E102" s="128">
        <v>761677</v>
      </c>
      <c r="F102" s="126">
        <v>317015</v>
      </c>
      <c r="G102" s="127">
        <v>413182</v>
      </c>
      <c r="H102" s="128">
        <v>730197</v>
      </c>
      <c r="I102" s="126">
        <v>1982925</v>
      </c>
      <c r="J102" s="127">
        <v>1806468</v>
      </c>
      <c r="K102" s="129">
        <v>3789393</v>
      </c>
      <c r="L102" s="126">
        <v>1464878</v>
      </c>
      <c r="M102" s="127">
        <v>1468184</v>
      </c>
      <c r="N102" s="128">
        <v>2933062</v>
      </c>
      <c r="O102" s="126">
        <v>1304611</v>
      </c>
      <c r="P102" s="127">
        <v>1283166</v>
      </c>
      <c r="Q102" s="128">
        <v>2587777</v>
      </c>
      <c r="R102" s="126">
        <v>383635</v>
      </c>
      <c r="S102" s="127">
        <v>448045</v>
      </c>
      <c r="T102" s="128">
        <v>831680</v>
      </c>
      <c r="U102" s="126">
        <v>524212</v>
      </c>
      <c r="V102" s="127">
        <v>473703</v>
      </c>
      <c r="W102" s="128">
        <v>997915</v>
      </c>
      <c r="X102" s="130">
        <v>6180381</v>
      </c>
      <c r="Y102" s="127">
        <v>6451320</v>
      </c>
      <c r="Z102" s="128">
        <v>12631701</v>
      </c>
      <c r="AA102" s="67">
        <f>C102/X102*100</f>
        <v>3.2862860720075346</v>
      </c>
      <c r="AB102" s="67">
        <f t="shared" ref="AB102:AC102" si="38">D102/Y102*100</f>
        <v>8.6582590849624559</v>
      </c>
      <c r="AC102" s="67">
        <f t="shared" si="38"/>
        <v>6.0298846529062082</v>
      </c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</row>
    <row r="103" spans="1:89" x14ac:dyDescent="0.25"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131">
        <f>100-AA102</f>
        <v>96.713713927992472</v>
      </c>
      <c r="AB103" s="131">
        <f t="shared" ref="AB103:AC103" si="39">100-AB102</f>
        <v>91.341740915037548</v>
      </c>
      <c r="AC103" s="131">
        <f t="shared" si="39"/>
        <v>93.970115347093795</v>
      </c>
      <c r="AD103" s="66">
        <v>4528052</v>
      </c>
      <c r="AE103" s="131">
        <f>AD103/Z102*100</f>
        <v>35.84673196428573</v>
      </c>
      <c r="AF103" s="66"/>
    </row>
    <row r="104" spans="1:89" ht="13.8" x14ac:dyDescent="0.25">
      <c r="C104" s="131"/>
      <c r="D104" s="131"/>
      <c r="E104" s="131"/>
      <c r="F104" s="131"/>
      <c r="G104" s="131"/>
      <c r="H104" s="131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132">
        <f>C102/X102*100</f>
        <v>3.2862860720075346</v>
      </c>
      <c r="Y104" s="132">
        <f t="shared" ref="Y104:Z104" si="40">D102/Y102*100</f>
        <v>8.6582590849624559</v>
      </c>
      <c r="Z104" s="132">
        <f t="shared" si="40"/>
        <v>6.0298846529062082</v>
      </c>
      <c r="AA104" s="66"/>
      <c r="AB104" s="66"/>
      <c r="AC104" s="66"/>
      <c r="AD104" s="66"/>
      <c r="AE104" s="66"/>
      <c r="AF104" s="66"/>
    </row>
    <row r="105" spans="1:89" ht="13.8" x14ac:dyDescent="0.25"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132"/>
      <c r="Y105" s="132"/>
      <c r="Z105" s="132"/>
      <c r="AA105" s="66"/>
      <c r="AB105" s="66">
        <v>5726290</v>
      </c>
      <c r="AC105" s="131">
        <f>AB105/Z102*100</f>
        <v>45.332691139538532</v>
      </c>
      <c r="AD105" s="66"/>
      <c r="AE105" s="66"/>
      <c r="AF105" s="66"/>
    </row>
    <row r="106" spans="1:89" ht="13.8" x14ac:dyDescent="0.25">
      <c r="E106" s="58"/>
      <c r="G106" s="66">
        <f>E120+H120+K120</f>
        <v>961380</v>
      </c>
      <c r="X106" s="132">
        <f>100-X104</f>
        <v>96.713713927992472</v>
      </c>
      <c r="Y106" s="132">
        <f t="shared" ref="Y106:Z106" si="41">100-Y104</f>
        <v>91.341740915037548</v>
      </c>
      <c r="Z106" s="132">
        <f t="shared" si="41"/>
        <v>93.970115347093795</v>
      </c>
      <c r="AB106" s="2">
        <v>5726290</v>
      </c>
      <c r="AC106" s="2">
        <f>AB106/Z102</f>
        <v>0.45332691139538533</v>
      </c>
    </row>
    <row r="107" spans="1:89" x14ac:dyDescent="0.25">
      <c r="E107" s="58"/>
    </row>
    <row r="108" spans="1:89" x14ac:dyDescent="0.25">
      <c r="E108" s="58"/>
    </row>
    <row r="109" spans="1:89" ht="15.6" x14ac:dyDescent="0.25">
      <c r="A109" s="133" t="s">
        <v>60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I109" s="135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/>
      <c r="BT109" s="136"/>
      <c r="BU109" s="136"/>
      <c r="BV109" s="136"/>
      <c r="BW109" s="136"/>
      <c r="BX109" s="136"/>
      <c r="BY109" s="136"/>
      <c r="BZ109" s="136"/>
      <c r="CA109" s="136"/>
      <c r="CB109" s="136"/>
      <c r="CC109" s="136"/>
      <c r="CD109" s="136"/>
      <c r="CE109" s="136"/>
      <c r="CF109" s="136"/>
      <c r="CG109" s="136"/>
      <c r="CH109" s="136"/>
      <c r="CI109" s="136"/>
      <c r="CJ109" s="136"/>
      <c r="CK109" s="136"/>
    </row>
    <row r="110" spans="1:89" ht="13.8" thickBot="1" x14ac:dyDescent="0.3">
      <c r="A110" s="137">
        <v>3</v>
      </c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I110" s="138"/>
      <c r="BJ110" s="139"/>
      <c r="BK110" s="139"/>
      <c r="BL110" s="139"/>
      <c r="BM110" s="139"/>
      <c r="BN110" s="139"/>
      <c r="BO110" s="139"/>
      <c r="BP110" s="139"/>
      <c r="BQ110" s="139"/>
      <c r="BR110" s="139"/>
      <c r="BS110" s="139"/>
      <c r="BT110" s="139"/>
      <c r="BU110" s="139"/>
      <c r="BV110" s="139"/>
      <c r="BW110" s="139"/>
      <c r="BX110" s="139"/>
      <c r="BY110" s="139"/>
      <c r="BZ110" s="139"/>
      <c r="CA110" s="139"/>
      <c r="CB110" s="139"/>
      <c r="CC110" s="139"/>
      <c r="CD110" s="139"/>
      <c r="CE110" s="139"/>
      <c r="CF110" s="139"/>
      <c r="CG110" s="139"/>
      <c r="CH110" s="139"/>
      <c r="CI110" s="139"/>
      <c r="CJ110" s="139"/>
      <c r="CK110" s="139"/>
    </row>
    <row r="111" spans="1:89" ht="15.75" customHeight="1" thickTop="1" x14ac:dyDescent="0.25">
      <c r="A111" s="70" t="s">
        <v>51</v>
      </c>
      <c r="B111" s="140" t="s">
        <v>52</v>
      </c>
      <c r="C111" s="72" t="s">
        <v>61</v>
      </c>
      <c r="D111" s="73"/>
      <c r="E111" s="74"/>
      <c r="F111" s="72" t="s">
        <v>62</v>
      </c>
      <c r="G111" s="73"/>
      <c r="H111" s="74"/>
      <c r="I111" s="72" t="s">
        <v>63</v>
      </c>
      <c r="J111" s="73"/>
      <c r="K111" s="74"/>
      <c r="L111" s="72" t="s">
        <v>64</v>
      </c>
      <c r="M111" s="73"/>
      <c r="N111" s="74"/>
      <c r="O111" s="72" t="s">
        <v>65</v>
      </c>
      <c r="P111" s="73"/>
      <c r="Q111" s="74"/>
      <c r="R111" s="72" t="s">
        <v>66</v>
      </c>
      <c r="S111" s="73"/>
      <c r="T111" s="74"/>
      <c r="U111" s="72" t="s">
        <v>67</v>
      </c>
      <c r="V111" s="73"/>
      <c r="W111" s="74"/>
      <c r="X111" s="72" t="s">
        <v>68</v>
      </c>
      <c r="Y111" s="73"/>
      <c r="Z111" s="73"/>
      <c r="AA111" s="20" t="s">
        <v>69</v>
      </c>
      <c r="AB111" s="141"/>
      <c r="AC111" s="73" t="s">
        <v>18</v>
      </c>
      <c r="AD111" s="73"/>
      <c r="AE111" s="7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I111" s="142"/>
      <c r="BJ111" s="143"/>
      <c r="BK111" s="144"/>
      <c r="BL111" s="145"/>
      <c r="BM111" s="145"/>
      <c r="BN111" s="145"/>
      <c r="BO111" s="145"/>
      <c r="BP111" s="145"/>
      <c r="BQ111" s="145"/>
      <c r="BR111" s="145"/>
      <c r="BS111" s="145"/>
      <c r="BT111" s="145"/>
      <c r="BU111" s="145"/>
      <c r="BV111" s="145"/>
      <c r="BW111" s="145"/>
      <c r="BX111" s="145"/>
      <c r="BY111" s="145"/>
      <c r="BZ111" s="145"/>
      <c r="CA111" s="145"/>
      <c r="CB111" s="145"/>
      <c r="CC111" s="145"/>
      <c r="CD111" s="145"/>
      <c r="CE111" s="145"/>
      <c r="CF111" s="145"/>
      <c r="CG111" s="145"/>
      <c r="CH111" s="145"/>
      <c r="CI111" s="145"/>
      <c r="CJ111" s="145"/>
      <c r="CK111" s="145"/>
    </row>
    <row r="112" spans="1:89" ht="13.8" thickBot="1" x14ac:dyDescent="0.3">
      <c r="A112" s="75"/>
      <c r="B112" s="146"/>
      <c r="C112" s="147" t="s">
        <v>22</v>
      </c>
      <c r="D112" s="148" t="s">
        <v>23</v>
      </c>
      <c r="E112" s="149" t="s">
        <v>18</v>
      </c>
      <c r="F112" s="147" t="s">
        <v>22</v>
      </c>
      <c r="G112" s="148" t="s">
        <v>23</v>
      </c>
      <c r="H112" s="149" t="s">
        <v>18</v>
      </c>
      <c r="I112" s="147" t="s">
        <v>22</v>
      </c>
      <c r="J112" s="148" t="s">
        <v>23</v>
      </c>
      <c r="K112" s="149" t="s">
        <v>18</v>
      </c>
      <c r="L112" s="147" t="s">
        <v>22</v>
      </c>
      <c r="M112" s="148" t="s">
        <v>23</v>
      </c>
      <c r="N112" s="149" t="s">
        <v>18</v>
      </c>
      <c r="O112" s="147" t="s">
        <v>22</v>
      </c>
      <c r="P112" s="148" t="s">
        <v>23</v>
      </c>
      <c r="Q112" s="149" t="s">
        <v>18</v>
      </c>
      <c r="R112" s="147" t="s">
        <v>22</v>
      </c>
      <c r="S112" s="148" t="s">
        <v>23</v>
      </c>
      <c r="T112" s="149" t="s">
        <v>18</v>
      </c>
      <c r="U112" s="147" t="s">
        <v>22</v>
      </c>
      <c r="V112" s="148" t="s">
        <v>23</v>
      </c>
      <c r="W112" s="149" t="s">
        <v>18</v>
      </c>
      <c r="X112" s="147" t="s">
        <v>22</v>
      </c>
      <c r="Y112" s="148" t="s">
        <v>23</v>
      </c>
      <c r="Z112" s="150" t="s">
        <v>18</v>
      </c>
      <c r="AA112" s="147" t="s">
        <v>23</v>
      </c>
      <c r="AB112" s="149" t="s">
        <v>18</v>
      </c>
      <c r="AC112" s="151" t="s">
        <v>22</v>
      </c>
      <c r="AD112" s="148" t="s">
        <v>23</v>
      </c>
      <c r="AE112" s="149" t="s">
        <v>18</v>
      </c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I112" s="152"/>
      <c r="BJ112" s="153"/>
      <c r="BK112" s="154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</row>
    <row r="113" spans="1:89" ht="14.4" thickTop="1" thickBot="1" x14ac:dyDescent="0.3">
      <c r="A113" s="70" t="s">
        <v>5</v>
      </c>
      <c r="B113" s="156" t="s">
        <v>19</v>
      </c>
      <c r="C113" s="157">
        <v>445850</v>
      </c>
      <c r="D113" s="158">
        <v>111342</v>
      </c>
      <c r="E113" s="159">
        <v>557192</v>
      </c>
      <c r="F113" s="157">
        <v>11568</v>
      </c>
      <c r="G113" s="158">
        <v>9158</v>
      </c>
      <c r="H113" s="159">
        <v>20726</v>
      </c>
      <c r="I113" s="157">
        <v>37114</v>
      </c>
      <c r="J113" s="158">
        <v>65070</v>
      </c>
      <c r="K113" s="159">
        <v>102184</v>
      </c>
      <c r="L113" s="157">
        <v>0</v>
      </c>
      <c r="M113" s="158">
        <v>374996</v>
      </c>
      <c r="N113" s="159">
        <v>374996</v>
      </c>
      <c r="O113" s="157">
        <v>112306</v>
      </c>
      <c r="P113" s="158">
        <v>133032</v>
      </c>
      <c r="Q113" s="159">
        <v>245338</v>
      </c>
      <c r="R113" s="157">
        <v>13978</v>
      </c>
      <c r="S113" s="158">
        <v>15906</v>
      </c>
      <c r="T113" s="159">
        <v>29884</v>
      </c>
      <c r="U113" s="157">
        <v>2410</v>
      </c>
      <c r="V113" s="158">
        <v>7230</v>
      </c>
      <c r="W113" s="159">
        <v>9640</v>
      </c>
      <c r="X113" s="157">
        <v>28920</v>
      </c>
      <c r="Y113" s="158">
        <v>16388</v>
      </c>
      <c r="Z113" s="159">
        <v>45308</v>
      </c>
      <c r="AA113" s="160">
        <v>22654</v>
      </c>
      <c r="AB113" s="161">
        <v>22654</v>
      </c>
      <c r="AC113" s="162">
        <v>652146</v>
      </c>
      <c r="AD113" s="163">
        <v>755776</v>
      </c>
      <c r="AE113" s="164">
        <v>1407922</v>
      </c>
      <c r="AF113" s="165">
        <f>F113+I113</f>
        <v>48682</v>
      </c>
      <c r="AG113" s="165">
        <f t="shared" ref="AG113:AH128" si="42">G113+J113</f>
        <v>74228</v>
      </c>
      <c r="AH113" s="165">
        <f t="shared" si="42"/>
        <v>122910</v>
      </c>
      <c r="AI113" s="165">
        <f>AF113+C113</f>
        <v>494532</v>
      </c>
      <c r="AJ113" s="165">
        <f t="shared" ref="AJ113:AK128" si="43">AG113+D113</f>
        <v>185570</v>
      </c>
      <c r="AK113" s="165">
        <f t="shared" si="43"/>
        <v>680102</v>
      </c>
      <c r="AL113" s="166">
        <f>AF113/AI113*100</f>
        <v>9.8440545808966853</v>
      </c>
      <c r="AM113" s="166">
        <f t="shared" ref="AM113:AN128" si="44">AG113/AJ113*100</f>
        <v>40</v>
      </c>
      <c r="AN113" s="166">
        <f t="shared" si="44"/>
        <v>18.072289156626507</v>
      </c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I113" s="167"/>
      <c r="BJ113" s="168"/>
      <c r="BK113" s="169"/>
      <c r="BL113" s="169"/>
      <c r="BM113" s="169"/>
      <c r="BN113" s="169"/>
      <c r="BO113" s="169"/>
      <c r="BP113" s="169"/>
      <c r="BQ113" s="169"/>
      <c r="BR113" s="169"/>
      <c r="BS113" s="169"/>
      <c r="BT113" s="169"/>
      <c r="BU113" s="169"/>
      <c r="BV113" s="169"/>
      <c r="BW113" s="169"/>
      <c r="BX113" s="169"/>
      <c r="BY113" s="169"/>
      <c r="BZ113" s="169"/>
      <c r="CA113" s="169"/>
      <c r="CB113" s="169"/>
      <c r="CC113" s="169"/>
      <c r="CD113" s="169"/>
      <c r="CE113" s="169"/>
      <c r="CF113" s="169"/>
      <c r="CG113" s="169"/>
      <c r="CH113" s="169"/>
      <c r="CI113" s="169"/>
      <c r="CJ113" s="169"/>
      <c r="CK113" s="169"/>
    </row>
    <row r="114" spans="1:89" ht="14.4" thickTop="1" thickBot="1" x14ac:dyDescent="0.3">
      <c r="A114" s="75"/>
      <c r="B114" s="170" t="s">
        <v>18</v>
      </c>
      <c r="C114" s="171">
        <v>445850</v>
      </c>
      <c r="D114" s="172">
        <v>111342</v>
      </c>
      <c r="E114" s="173">
        <v>557192</v>
      </c>
      <c r="F114" s="171">
        <v>11568</v>
      </c>
      <c r="G114" s="172">
        <v>9158</v>
      </c>
      <c r="H114" s="173">
        <v>20726</v>
      </c>
      <c r="I114" s="171">
        <v>37114</v>
      </c>
      <c r="J114" s="172">
        <v>65070</v>
      </c>
      <c r="K114" s="173">
        <v>102184</v>
      </c>
      <c r="L114" s="171">
        <v>0</v>
      </c>
      <c r="M114" s="172">
        <v>374996</v>
      </c>
      <c r="N114" s="173">
        <v>374996</v>
      </c>
      <c r="O114" s="171">
        <v>112306</v>
      </c>
      <c r="P114" s="172">
        <v>133032</v>
      </c>
      <c r="Q114" s="173">
        <v>245338</v>
      </c>
      <c r="R114" s="171">
        <v>13978</v>
      </c>
      <c r="S114" s="172">
        <v>15906</v>
      </c>
      <c r="T114" s="173">
        <v>29884</v>
      </c>
      <c r="U114" s="171">
        <v>2410</v>
      </c>
      <c r="V114" s="172">
        <v>7230</v>
      </c>
      <c r="W114" s="173">
        <v>9640</v>
      </c>
      <c r="X114" s="171">
        <v>28920</v>
      </c>
      <c r="Y114" s="172">
        <v>16388</v>
      </c>
      <c r="Z114" s="173">
        <v>45308</v>
      </c>
      <c r="AA114" s="172">
        <v>22654</v>
      </c>
      <c r="AB114" s="173">
        <v>22654</v>
      </c>
      <c r="AC114" s="126">
        <v>652146</v>
      </c>
      <c r="AD114" s="127">
        <v>755776</v>
      </c>
      <c r="AE114" s="128">
        <v>1407922</v>
      </c>
      <c r="AF114" s="165">
        <f t="shared" ref="AF114:AH151" si="45">F114+I114</f>
        <v>48682</v>
      </c>
      <c r="AG114" s="165">
        <f t="shared" si="42"/>
        <v>74228</v>
      </c>
      <c r="AH114" s="165">
        <f t="shared" si="42"/>
        <v>122910</v>
      </c>
      <c r="AI114" s="165">
        <f t="shared" ref="AI114:AK151" si="46">AF114+C114</f>
        <v>494532</v>
      </c>
      <c r="AJ114" s="165">
        <f t="shared" si="43"/>
        <v>185570</v>
      </c>
      <c r="AK114" s="165">
        <f t="shared" si="43"/>
        <v>680102</v>
      </c>
      <c r="AL114" s="166">
        <f t="shared" ref="AL114:AN151" si="47">AF114/AI114*100</f>
        <v>9.8440545808966853</v>
      </c>
      <c r="AM114" s="166">
        <f t="shared" si="44"/>
        <v>40</v>
      </c>
      <c r="AN114" s="166">
        <f t="shared" si="44"/>
        <v>18.072289156626507</v>
      </c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I114" s="174"/>
      <c r="BJ114" s="175"/>
      <c r="BK114" s="169"/>
      <c r="BL114" s="169"/>
      <c r="BM114" s="169"/>
      <c r="BN114" s="169"/>
      <c r="BO114" s="169"/>
      <c r="BP114" s="169"/>
      <c r="BQ114" s="169"/>
      <c r="BR114" s="169"/>
      <c r="BS114" s="169"/>
      <c r="BT114" s="169"/>
      <c r="BU114" s="169"/>
      <c r="BV114" s="169"/>
      <c r="BW114" s="169"/>
      <c r="BX114" s="169"/>
      <c r="BY114" s="169"/>
      <c r="BZ114" s="169"/>
      <c r="CA114" s="169"/>
      <c r="CB114" s="169"/>
      <c r="CC114" s="169"/>
      <c r="CD114" s="169"/>
      <c r="CE114" s="169"/>
      <c r="CF114" s="169"/>
      <c r="CG114" s="169"/>
      <c r="CH114" s="169"/>
      <c r="CI114" s="169"/>
      <c r="CJ114" s="169"/>
      <c r="CK114" s="169"/>
    </row>
    <row r="115" spans="1:89" ht="14.4" thickTop="1" thickBot="1" x14ac:dyDescent="0.3">
      <c r="A115" s="70" t="s">
        <v>6</v>
      </c>
      <c r="B115" s="156" t="s">
        <v>19</v>
      </c>
      <c r="C115" s="157">
        <v>376285</v>
      </c>
      <c r="D115" s="158">
        <v>43225</v>
      </c>
      <c r="E115" s="159">
        <v>419510</v>
      </c>
      <c r="F115" s="157">
        <v>0</v>
      </c>
      <c r="G115" s="158">
        <v>0</v>
      </c>
      <c r="H115" s="159">
        <v>0</v>
      </c>
      <c r="I115" s="157">
        <v>47775</v>
      </c>
      <c r="J115" s="158">
        <v>50960</v>
      </c>
      <c r="K115" s="159">
        <v>98735</v>
      </c>
      <c r="L115" s="157">
        <v>455</v>
      </c>
      <c r="M115" s="158">
        <v>409955</v>
      </c>
      <c r="N115" s="159">
        <v>410410</v>
      </c>
      <c r="O115" s="157">
        <v>108290</v>
      </c>
      <c r="P115" s="158">
        <v>121940</v>
      </c>
      <c r="Q115" s="159">
        <v>230230</v>
      </c>
      <c r="R115" s="157">
        <v>13650</v>
      </c>
      <c r="S115" s="158">
        <v>5005</v>
      </c>
      <c r="T115" s="159">
        <v>18655</v>
      </c>
      <c r="U115" s="157">
        <v>4095</v>
      </c>
      <c r="V115" s="158">
        <v>12285</v>
      </c>
      <c r="W115" s="159">
        <v>16380</v>
      </c>
      <c r="X115" s="157">
        <v>26390</v>
      </c>
      <c r="Y115" s="158">
        <v>10920</v>
      </c>
      <c r="Z115" s="159">
        <v>37310</v>
      </c>
      <c r="AA115" s="158">
        <v>2730</v>
      </c>
      <c r="AB115" s="159">
        <v>2730</v>
      </c>
      <c r="AC115" s="162">
        <v>576940</v>
      </c>
      <c r="AD115" s="163">
        <v>657020</v>
      </c>
      <c r="AE115" s="164">
        <v>1233960</v>
      </c>
      <c r="AF115" s="165">
        <f t="shared" si="45"/>
        <v>47775</v>
      </c>
      <c r="AG115" s="165">
        <f t="shared" si="42"/>
        <v>50960</v>
      </c>
      <c r="AH115" s="165">
        <f t="shared" si="42"/>
        <v>98735</v>
      </c>
      <c r="AI115" s="165">
        <f t="shared" si="46"/>
        <v>424060</v>
      </c>
      <c r="AJ115" s="165">
        <f t="shared" si="43"/>
        <v>94185</v>
      </c>
      <c r="AK115" s="165">
        <f t="shared" si="43"/>
        <v>518245</v>
      </c>
      <c r="AL115" s="166">
        <f t="shared" si="47"/>
        <v>11.266094420600858</v>
      </c>
      <c r="AM115" s="166">
        <f t="shared" si="44"/>
        <v>54.106280193236714</v>
      </c>
      <c r="AN115" s="166">
        <f t="shared" si="44"/>
        <v>19.051799824407375</v>
      </c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I115" s="174"/>
      <c r="BJ115" s="175"/>
      <c r="BK115" s="169"/>
      <c r="BL115" s="169"/>
      <c r="BM115" s="169"/>
      <c r="BN115" s="169"/>
      <c r="BO115" s="169"/>
      <c r="BP115" s="169"/>
      <c r="BQ115" s="169"/>
      <c r="BR115" s="169"/>
      <c r="BS115" s="169"/>
      <c r="BT115" s="169"/>
      <c r="BU115" s="169"/>
      <c r="BV115" s="169"/>
      <c r="BW115" s="169"/>
      <c r="BX115" s="169"/>
      <c r="BY115" s="169"/>
      <c r="BZ115" s="169"/>
      <c r="CA115" s="169"/>
      <c r="CB115" s="169"/>
      <c r="CC115" s="169"/>
      <c r="CD115" s="169"/>
      <c r="CE115" s="169"/>
      <c r="CF115" s="169"/>
      <c r="CG115" s="169"/>
      <c r="CH115" s="169"/>
      <c r="CI115" s="169"/>
      <c r="CJ115" s="169"/>
      <c r="CK115" s="169"/>
    </row>
    <row r="116" spans="1:89" ht="14.4" thickTop="1" thickBot="1" x14ac:dyDescent="0.3">
      <c r="A116" s="99"/>
      <c r="B116" s="176" t="s">
        <v>20</v>
      </c>
      <c r="C116" s="177">
        <v>77350</v>
      </c>
      <c r="D116" s="178">
        <v>5005</v>
      </c>
      <c r="E116" s="179">
        <v>82355</v>
      </c>
      <c r="F116" s="177">
        <v>455</v>
      </c>
      <c r="G116" s="178">
        <v>0</v>
      </c>
      <c r="H116" s="179">
        <v>455</v>
      </c>
      <c r="I116" s="177">
        <v>6370</v>
      </c>
      <c r="J116" s="178">
        <v>4095</v>
      </c>
      <c r="K116" s="179">
        <v>10465</v>
      </c>
      <c r="L116" s="177">
        <v>0</v>
      </c>
      <c r="M116" s="178">
        <v>89180</v>
      </c>
      <c r="N116" s="179">
        <v>89180</v>
      </c>
      <c r="O116" s="177">
        <v>13650</v>
      </c>
      <c r="P116" s="178">
        <v>16835</v>
      </c>
      <c r="Q116" s="179">
        <v>30485</v>
      </c>
      <c r="R116" s="177">
        <v>1820</v>
      </c>
      <c r="S116" s="178">
        <v>455</v>
      </c>
      <c r="T116" s="179">
        <v>2275</v>
      </c>
      <c r="U116" s="177">
        <v>910</v>
      </c>
      <c r="V116" s="178">
        <v>910</v>
      </c>
      <c r="W116" s="179">
        <v>1820</v>
      </c>
      <c r="X116" s="177">
        <v>2275</v>
      </c>
      <c r="Y116" s="178">
        <v>910</v>
      </c>
      <c r="Z116" s="179">
        <v>3185</v>
      </c>
      <c r="AA116" s="178">
        <v>910</v>
      </c>
      <c r="AB116" s="179">
        <v>910</v>
      </c>
      <c r="AC116" s="180">
        <v>102830</v>
      </c>
      <c r="AD116" s="181">
        <v>118300</v>
      </c>
      <c r="AE116" s="182">
        <v>221130</v>
      </c>
      <c r="AF116" s="165">
        <f t="shared" si="45"/>
        <v>6825</v>
      </c>
      <c r="AG116" s="165">
        <f t="shared" si="42"/>
        <v>4095</v>
      </c>
      <c r="AH116" s="165">
        <f t="shared" si="42"/>
        <v>10920</v>
      </c>
      <c r="AI116" s="165">
        <f t="shared" si="46"/>
        <v>84175</v>
      </c>
      <c r="AJ116" s="165">
        <f t="shared" si="43"/>
        <v>9100</v>
      </c>
      <c r="AK116" s="165">
        <f t="shared" si="43"/>
        <v>93275</v>
      </c>
      <c r="AL116" s="166">
        <f t="shared" si="47"/>
        <v>8.1081081081081088</v>
      </c>
      <c r="AM116" s="166">
        <f t="shared" si="44"/>
        <v>45</v>
      </c>
      <c r="AN116" s="166">
        <f t="shared" si="44"/>
        <v>11.707317073170733</v>
      </c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I116" s="174"/>
      <c r="BJ116" s="175"/>
      <c r="BK116" s="169"/>
      <c r="BL116" s="169"/>
      <c r="BM116" s="169"/>
      <c r="BN116" s="169"/>
      <c r="BO116" s="169"/>
      <c r="BP116" s="169"/>
      <c r="BQ116" s="169"/>
      <c r="BR116" s="169"/>
      <c r="BS116" s="169"/>
      <c r="BT116" s="169"/>
      <c r="BU116" s="169"/>
      <c r="BV116" s="169"/>
      <c r="BW116" s="169"/>
      <c r="BX116" s="169"/>
      <c r="BY116" s="169"/>
      <c r="BZ116" s="169"/>
      <c r="CA116" s="169"/>
      <c r="CB116" s="169"/>
      <c r="CC116" s="169"/>
      <c r="CD116" s="169"/>
      <c r="CE116" s="169"/>
      <c r="CF116" s="169"/>
      <c r="CG116" s="169"/>
      <c r="CH116" s="169"/>
      <c r="CI116" s="169"/>
      <c r="CJ116" s="169"/>
      <c r="CK116" s="169"/>
    </row>
    <row r="117" spans="1:89" ht="14.4" thickTop="1" thickBot="1" x14ac:dyDescent="0.3">
      <c r="A117" s="75"/>
      <c r="B117" s="170" t="s">
        <v>18</v>
      </c>
      <c r="C117" s="171">
        <v>453635</v>
      </c>
      <c r="D117" s="172">
        <v>48230</v>
      </c>
      <c r="E117" s="173">
        <v>501865</v>
      </c>
      <c r="F117" s="171">
        <v>455</v>
      </c>
      <c r="G117" s="172">
        <v>0</v>
      </c>
      <c r="H117" s="173">
        <v>455</v>
      </c>
      <c r="I117" s="171">
        <v>54145</v>
      </c>
      <c r="J117" s="172">
        <v>55055</v>
      </c>
      <c r="K117" s="173">
        <v>109200</v>
      </c>
      <c r="L117" s="171">
        <v>455</v>
      </c>
      <c r="M117" s="172">
        <v>499135</v>
      </c>
      <c r="N117" s="173">
        <v>499590</v>
      </c>
      <c r="O117" s="171">
        <v>121940</v>
      </c>
      <c r="P117" s="172">
        <v>138775</v>
      </c>
      <c r="Q117" s="173">
        <v>260715</v>
      </c>
      <c r="R117" s="171">
        <v>15470</v>
      </c>
      <c r="S117" s="172">
        <v>5460</v>
      </c>
      <c r="T117" s="173">
        <v>20930</v>
      </c>
      <c r="U117" s="171">
        <v>5005</v>
      </c>
      <c r="V117" s="172">
        <v>13195</v>
      </c>
      <c r="W117" s="173">
        <v>18200</v>
      </c>
      <c r="X117" s="171">
        <v>28665</v>
      </c>
      <c r="Y117" s="172">
        <v>11830</v>
      </c>
      <c r="Z117" s="173">
        <v>40495</v>
      </c>
      <c r="AA117" s="172">
        <v>3640</v>
      </c>
      <c r="AB117" s="173">
        <v>3640</v>
      </c>
      <c r="AC117" s="126">
        <v>679770</v>
      </c>
      <c r="AD117" s="127">
        <v>775320</v>
      </c>
      <c r="AE117" s="128">
        <v>1455090</v>
      </c>
      <c r="AF117" s="165">
        <f t="shared" si="45"/>
        <v>54600</v>
      </c>
      <c r="AG117" s="165">
        <f t="shared" si="42"/>
        <v>55055</v>
      </c>
      <c r="AH117" s="165">
        <f t="shared" si="42"/>
        <v>109655</v>
      </c>
      <c r="AI117" s="165">
        <f t="shared" si="46"/>
        <v>508235</v>
      </c>
      <c r="AJ117" s="165">
        <f t="shared" si="43"/>
        <v>103285</v>
      </c>
      <c r="AK117" s="165">
        <f t="shared" si="43"/>
        <v>611520</v>
      </c>
      <c r="AL117" s="166">
        <f t="shared" si="47"/>
        <v>10.743061772605191</v>
      </c>
      <c r="AM117" s="166">
        <f t="shared" si="44"/>
        <v>53.303964757709252</v>
      </c>
      <c r="AN117" s="166">
        <f t="shared" si="44"/>
        <v>17.93154761904762</v>
      </c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I117" s="174"/>
      <c r="BJ117" s="175"/>
      <c r="BK117" s="169"/>
      <c r="BL117" s="169"/>
      <c r="BM117" s="169"/>
      <c r="BN117" s="169"/>
      <c r="BO117" s="169"/>
      <c r="BP117" s="169"/>
      <c r="BQ117" s="169"/>
      <c r="BR117" s="169"/>
      <c r="BS117" s="169"/>
      <c r="BT117" s="169"/>
      <c r="BU117" s="169"/>
      <c r="BV117" s="169"/>
      <c r="BW117" s="169"/>
      <c r="BX117" s="169"/>
      <c r="BY117" s="169"/>
      <c r="BZ117" s="169"/>
      <c r="CA117" s="169"/>
      <c r="CB117" s="169"/>
      <c r="CC117" s="169"/>
      <c r="CD117" s="169"/>
      <c r="CE117" s="169"/>
      <c r="CF117" s="169"/>
      <c r="CG117" s="169"/>
      <c r="CH117" s="169"/>
      <c r="CI117" s="169"/>
      <c r="CJ117" s="169"/>
      <c r="CK117" s="169"/>
    </row>
    <row r="118" spans="1:89" ht="14.4" thickTop="1" thickBot="1" x14ac:dyDescent="0.3">
      <c r="A118" s="70" t="s">
        <v>7</v>
      </c>
      <c r="B118" s="156" t="s">
        <v>19</v>
      </c>
      <c r="C118" s="157">
        <v>298115</v>
      </c>
      <c r="D118" s="158">
        <v>77935</v>
      </c>
      <c r="E118" s="159">
        <v>376050</v>
      </c>
      <c r="F118" s="157">
        <v>9810</v>
      </c>
      <c r="G118" s="158">
        <v>9810</v>
      </c>
      <c r="H118" s="159">
        <v>19620</v>
      </c>
      <c r="I118" s="157">
        <v>29430</v>
      </c>
      <c r="J118" s="158">
        <v>35970</v>
      </c>
      <c r="K118" s="159">
        <v>65400</v>
      </c>
      <c r="L118" s="157">
        <v>0</v>
      </c>
      <c r="M118" s="158">
        <v>264325</v>
      </c>
      <c r="N118" s="159">
        <v>264325</v>
      </c>
      <c r="O118" s="157">
        <v>79570</v>
      </c>
      <c r="P118" s="158">
        <v>88835</v>
      </c>
      <c r="Q118" s="159">
        <v>168405</v>
      </c>
      <c r="R118" s="157">
        <v>15805</v>
      </c>
      <c r="S118" s="158">
        <v>14715</v>
      </c>
      <c r="T118" s="159">
        <v>30520</v>
      </c>
      <c r="U118" s="157">
        <v>1635</v>
      </c>
      <c r="V118" s="158">
        <v>4905</v>
      </c>
      <c r="W118" s="159">
        <v>6540</v>
      </c>
      <c r="X118" s="157">
        <v>9265</v>
      </c>
      <c r="Y118" s="158">
        <v>3270</v>
      </c>
      <c r="Z118" s="159">
        <v>12535</v>
      </c>
      <c r="AA118" s="158">
        <v>34335</v>
      </c>
      <c r="AB118" s="159">
        <v>34335</v>
      </c>
      <c r="AC118" s="162">
        <v>443630</v>
      </c>
      <c r="AD118" s="163">
        <v>534100</v>
      </c>
      <c r="AE118" s="164">
        <v>977730</v>
      </c>
      <c r="AF118" s="165">
        <f t="shared" si="45"/>
        <v>39240</v>
      </c>
      <c r="AG118" s="165">
        <f t="shared" si="42"/>
        <v>45780</v>
      </c>
      <c r="AH118" s="165">
        <f t="shared" si="42"/>
        <v>85020</v>
      </c>
      <c r="AI118" s="165">
        <f t="shared" si="46"/>
        <v>337355</v>
      </c>
      <c r="AJ118" s="165">
        <f t="shared" si="43"/>
        <v>123715</v>
      </c>
      <c r="AK118" s="165">
        <f t="shared" si="43"/>
        <v>461070</v>
      </c>
      <c r="AL118" s="166">
        <f t="shared" si="47"/>
        <v>11.631663974151857</v>
      </c>
      <c r="AM118" s="166">
        <f t="shared" si="44"/>
        <v>37.004405286343612</v>
      </c>
      <c r="AN118" s="166">
        <f t="shared" si="44"/>
        <v>18.439716312056735</v>
      </c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I118" s="174"/>
      <c r="BJ118" s="175"/>
      <c r="BK118" s="169"/>
      <c r="BL118" s="169"/>
      <c r="BM118" s="169"/>
      <c r="BN118" s="169"/>
      <c r="BO118" s="169"/>
      <c r="BP118" s="169"/>
      <c r="BQ118" s="169"/>
      <c r="BR118" s="169"/>
      <c r="BS118" s="169"/>
      <c r="BT118" s="169"/>
      <c r="BU118" s="169"/>
      <c r="BV118" s="169"/>
      <c r="BW118" s="169"/>
      <c r="BX118" s="169"/>
      <c r="BY118" s="169"/>
      <c r="BZ118" s="169"/>
      <c r="CA118" s="169"/>
      <c r="CB118" s="169"/>
      <c r="CC118" s="169"/>
      <c r="CD118" s="169"/>
      <c r="CE118" s="169"/>
      <c r="CF118" s="169"/>
      <c r="CG118" s="169"/>
      <c r="CH118" s="169"/>
      <c r="CI118" s="169"/>
      <c r="CJ118" s="169"/>
      <c r="CK118" s="169"/>
    </row>
    <row r="119" spans="1:89" ht="14.4" thickTop="1" thickBot="1" x14ac:dyDescent="0.3">
      <c r="A119" s="99"/>
      <c r="B119" s="176" t="s">
        <v>20</v>
      </c>
      <c r="C119" s="183">
        <v>376050</v>
      </c>
      <c r="D119" s="184">
        <v>52320</v>
      </c>
      <c r="E119" s="185">
        <v>428370</v>
      </c>
      <c r="F119" s="183">
        <v>15260</v>
      </c>
      <c r="G119" s="184">
        <v>3815</v>
      </c>
      <c r="H119" s="185">
        <v>19075</v>
      </c>
      <c r="I119" s="183">
        <v>20710</v>
      </c>
      <c r="J119" s="184">
        <v>32155</v>
      </c>
      <c r="K119" s="185">
        <v>52865</v>
      </c>
      <c r="L119" s="183">
        <v>545</v>
      </c>
      <c r="M119" s="184">
        <v>313920</v>
      </c>
      <c r="N119" s="185">
        <v>314465</v>
      </c>
      <c r="O119" s="183">
        <v>82295</v>
      </c>
      <c r="P119" s="184">
        <v>81205</v>
      </c>
      <c r="Q119" s="185">
        <v>163500</v>
      </c>
      <c r="R119" s="183">
        <v>9810</v>
      </c>
      <c r="S119" s="184">
        <v>11445</v>
      </c>
      <c r="T119" s="185">
        <v>21255</v>
      </c>
      <c r="U119" s="183">
        <v>3270</v>
      </c>
      <c r="V119" s="184">
        <v>3270</v>
      </c>
      <c r="W119" s="185">
        <v>6540</v>
      </c>
      <c r="X119" s="183">
        <v>13625</v>
      </c>
      <c r="Y119" s="184">
        <v>3815</v>
      </c>
      <c r="Z119" s="185">
        <v>17440</v>
      </c>
      <c r="AA119" s="184">
        <v>46325</v>
      </c>
      <c r="AB119" s="185">
        <v>46325</v>
      </c>
      <c r="AC119" s="121">
        <v>521565</v>
      </c>
      <c r="AD119" s="122">
        <v>548270</v>
      </c>
      <c r="AE119" s="123">
        <v>1069835</v>
      </c>
      <c r="AF119" s="165">
        <f t="shared" si="45"/>
        <v>35970</v>
      </c>
      <c r="AG119" s="165">
        <f t="shared" si="42"/>
        <v>35970</v>
      </c>
      <c r="AH119" s="165">
        <f t="shared" si="42"/>
        <v>71940</v>
      </c>
      <c r="AI119" s="165">
        <f t="shared" si="46"/>
        <v>412020</v>
      </c>
      <c r="AJ119" s="165">
        <f t="shared" si="43"/>
        <v>88290</v>
      </c>
      <c r="AK119" s="165">
        <f t="shared" si="43"/>
        <v>500310</v>
      </c>
      <c r="AL119" s="166">
        <f t="shared" si="47"/>
        <v>8.7301587301587293</v>
      </c>
      <c r="AM119" s="166">
        <f t="shared" si="44"/>
        <v>40.74074074074074</v>
      </c>
      <c r="AN119" s="166">
        <f t="shared" si="44"/>
        <v>14.37908496732026</v>
      </c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I119" s="174"/>
      <c r="BJ119" s="175"/>
      <c r="BK119" s="169"/>
      <c r="BL119" s="169"/>
      <c r="BM119" s="169"/>
      <c r="BN119" s="169"/>
      <c r="BO119" s="169"/>
      <c r="BP119" s="169"/>
      <c r="BQ119" s="169"/>
      <c r="BR119" s="169"/>
      <c r="BS119" s="169"/>
      <c r="BT119" s="169"/>
      <c r="BU119" s="169"/>
      <c r="BV119" s="169"/>
      <c r="BW119" s="169"/>
      <c r="BX119" s="169"/>
      <c r="BY119" s="169"/>
      <c r="BZ119" s="169"/>
      <c r="CA119" s="169"/>
      <c r="CB119" s="169"/>
      <c r="CC119" s="169"/>
      <c r="CD119" s="169"/>
      <c r="CE119" s="169"/>
      <c r="CF119" s="169"/>
      <c r="CG119" s="169"/>
      <c r="CH119" s="169"/>
      <c r="CI119" s="169"/>
      <c r="CJ119" s="169"/>
      <c r="CK119" s="169"/>
    </row>
    <row r="120" spans="1:89" ht="14.4" thickTop="1" thickBot="1" x14ac:dyDescent="0.3">
      <c r="A120" s="75"/>
      <c r="B120" s="170" t="s">
        <v>18</v>
      </c>
      <c r="C120" s="171">
        <v>674165</v>
      </c>
      <c r="D120" s="172">
        <v>130255</v>
      </c>
      <c r="E120" s="173">
        <v>804420</v>
      </c>
      <c r="F120" s="171">
        <v>25070</v>
      </c>
      <c r="G120" s="172">
        <v>13625</v>
      </c>
      <c r="H120" s="173">
        <v>38695</v>
      </c>
      <c r="I120" s="171">
        <v>50140</v>
      </c>
      <c r="J120" s="172">
        <v>68125</v>
      </c>
      <c r="K120" s="173">
        <v>118265</v>
      </c>
      <c r="L120" s="171">
        <v>545</v>
      </c>
      <c r="M120" s="172">
        <v>578245</v>
      </c>
      <c r="N120" s="173">
        <v>578790</v>
      </c>
      <c r="O120" s="171">
        <v>161865</v>
      </c>
      <c r="P120" s="172">
        <v>170040</v>
      </c>
      <c r="Q120" s="173">
        <v>331905</v>
      </c>
      <c r="R120" s="171">
        <v>25615</v>
      </c>
      <c r="S120" s="172">
        <v>26160</v>
      </c>
      <c r="T120" s="173">
        <v>51775</v>
      </c>
      <c r="U120" s="171">
        <v>4905</v>
      </c>
      <c r="V120" s="172">
        <v>8175</v>
      </c>
      <c r="W120" s="173">
        <v>13080</v>
      </c>
      <c r="X120" s="171">
        <v>22890</v>
      </c>
      <c r="Y120" s="172">
        <v>7085</v>
      </c>
      <c r="Z120" s="173">
        <v>29975</v>
      </c>
      <c r="AA120" s="172">
        <v>80660</v>
      </c>
      <c r="AB120" s="173">
        <v>80660</v>
      </c>
      <c r="AC120" s="126">
        <v>965195</v>
      </c>
      <c r="AD120" s="127">
        <v>1082370</v>
      </c>
      <c r="AE120" s="128">
        <v>2047565</v>
      </c>
      <c r="AF120" s="165">
        <f t="shared" si="45"/>
        <v>75210</v>
      </c>
      <c r="AG120" s="165">
        <f t="shared" si="42"/>
        <v>81750</v>
      </c>
      <c r="AH120" s="165">
        <f t="shared" si="42"/>
        <v>156960</v>
      </c>
      <c r="AI120" s="165">
        <f t="shared" si="46"/>
        <v>749375</v>
      </c>
      <c r="AJ120" s="165">
        <f t="shared" si="43"/>
        <v>212005</v>
      </c>
      <c r="AK120" s="165">
        <f t="shared" si="43"/>
        <v>961380</v>
      </c>
      <c r="AL120" s="166">
        <f t="shared" si="47"/>
        <v>10.036363636363637</v>
      </c>
      <c r="AM120" s="166">
        <f t="shared" si="44"/>
        <v>38.560411311053983</v>
      </c>
      <c r="AN120" s="166">
        <f t="shared" si="44"/>
        <v>16.326530612244898</v>
      </c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I120" s="174"/>
      <c r="BJ120" s="175"/>
      <c r="BK120" s="169"/>
      <c r="BL120" s="169"/>
      <c r="BM120" s="169"/>
      <c r="BN120" s="169"/>
      <c r="BO120" s="169"/>
      <c r="BP120" s="169"/>
      <c r="BQ120" s="169"/>
      <c r="BR120" s="169"/>
      <c r="BS120" s="169"/>
      <c r="BT120" s="169"/>
      <c r="BU120" s="169"/>
      <c r="BV120" s="169"/>
      <c r="BW120" s="169"/>
      <c r="BX120" s="169"/>
      <c r="BY120" s="169"/>
      <c r="BZ120" s="169"/>
      <c r="CA120" s="169"/>
      <c r="CB120" s="169"/>
      <c r="CC120" s="169"/>
      <c r="CD120" s="169"/>
      <c r="CE120" s="169"/>
      <c r="CF120" s="169"/>
      <c r="CG120" s="169"/>
      <c r="CH120" s="169"/>
      <c r="CI120" s="169"/>
      <c r="CJ120" s="169"/>
      <c r="CK120" s="169"/>
    </row>
    <row r="121" spans="1:89" ht="14.4" thickTop="1" thickBot="1" x14ac:dyDescent="0.3">
      <c r="A121" s="70" t="s">
        <v>8</v>
      </c>
      <c r="B121" s="156" t="s">
        <v>19</v>
      </c>
      <c r="C121" s="157">
        <v>50064</v>
      </c>
      <c r="D121" s="158">
        <v>14900</v>
      </c>
      <c r="E121" s="159">
        <v>64964</v>
      </c>
      <c r="F121" s="157">
        <v>5960</v>
      </c>
      <c r="G121" s="158">
        <v>2980</v>
      </c>
      <c r="H121" s="159">
        <v>8940</v>
      </c>
      <c r="I121" s="157">
        <v>5364</v>
      </c>
      <c r="J121" s="158">
        <v>6556</v>
      </c>
      <c r="K121" s="159">
        <v>11920</v>
      </c>
      <c r="L121" s="157">
        <v>0</v>
      </c>
      <c r="M121" s="158">
        <v>48276</v>
      </c>
      <c r="N121" s="159">
        <v>48276</v>
      </c>
      <c r="O121" s="157">
        <v>12516</v>
      </c>
      <c r="P121" s="158">
        <v>17284</v>
      </c>
      <c r="Q121" s="159">
        <v>29800</v>
      </c>
      <c r="R121" s="157">
        <v>3576</v>
      </c>
      <c r="S121" s="158">
        <v>3576</v>
      </c>
      <c r="T121" s="159">
        <v>7152</v>
      </c>
      <c r="U121" s="157">
        <v>0</v>
      </c>
      <c r="V121" s="158">
        <v>0</v>
      </c>
      <c r="W121" s="159">
        <v>0</v>
      </c>
      <c r="X121" s="157">
        <v>5960</v>
      </c>
      <c r="Y121" s="158">
        <v>4172</v>
      </c>
      <c r="Z121" s="159">
        <v>10132</v>
      </c>
      <c r="AA121" s="158">
        <v>3576</v>
      </c>
      <c r="AB121" s="159">
        <v>3576</v>
      </c>
      <c r="AC121" s="162">
        <v>83440</v>
      </c>
      <c r="AD121" s="163">
        <v>101320</v>
      </c>
      <c r="AE121" s="164">
        <v>184760</v>
      </c>
      <c r="AF121" s="165">
        <f t="shared" si="45"/>
        <v>11324</v>
      </c>
      <c r="AG121" s="165">
        <f t="shared" si="42"/>
        <v>9536</v>
      </c>
      <c r="AH121" s="165">
        <f t="shared" si="42"/>
        <v>20860</v>
      </c>
      <c r="AI121" s="165">
        <f t="shared" si="46"/>
        <v>61388</v>
      </c>
      <c r="AJ121" s="165">
        <f t="shared" si="43"/>
        <v>24436</v>
      </c>
      <c r="AK121" s="165">
        <f t="shared" si="43"/>
        <v>85824</v>
      </c>
      <c r="AL121" s="166">
        <f t="shared" si="47"/>
        <v>18.446601941747574</v>
      </c>
      <c r="AM121" s="166">
        <f t="shared" si="44"/>
        <v>39.024390243902438</v>
      </c>
      <c r="AN121" s="166">
        <f t="shared" si="44"/>
        <v>24.305555555555554</v>
      </c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I121" s="174"/>
      <c r="BJ121" s="175"/>
      <c r="BK121" s="169"/>
      <c r="BL121" s="169"/>
      <c r="BM121" s="169"/>
      <c r="BN121" s="169"/>
      <c r="BO121" s="169"/>
      <c r="BP121" s="169"/>
      <c r="BQ121" s="169"/>
      <c r="BR121" s="169"/>
      <c r="BS121" s="169"/>
      <c r="BT121" s="169"/>
      <c r="BU121" s="169"/>
      <c r="BV121" s="169"/>
      <c r="BW121" s="169"/>
      <c r="BX121" s="169"/>
      <c r="BY121" s="169"/>
      <c r="BZ121" s="169"/>
      <c r="CA121" s="169"/>
      <c r="CB121" s="169"/>
      <c r="CC121" s="169"/>
      <c r="CD121" s="169"/>
      <c r="CE121" s="169"/>
      <c r="CF121" s="169"/>
      <c r="CG121" s="169"/>
      <c r="CH121" s="169"/>
      <c r="CI121" s="169"/>
      <c r="CJ121" s="169"/>
      <c r="CK121" s="169"/>
    </row>
    <row r="122" spans="1:89" ht="14.4" thickTop="1" thickBot="1" x14ac:dyDescent="0.3">
      <c r="A122" s="99"/>
      <c r="B122" s="176" t="s">
        <v>20</v>
      </c>
      <c r="C122" s="183">
        <v>287272</v>
      </c>
      <c r="D122" s="184">
        <v>78076</v>
      </c>
      <c r="E122" s="185">
        <v>365348</v>
      </c>
      <c r="F122" s="183">
        <v>17284</v>
      </c>
      <c r="G122" s="184">
        <v>15496</v>
      </c>
      <c r="H122" s="185">
        <v>32780</v>
      </c>
      <c r="I122" s="183">
        <v>26224</v>
      </c>
      <c r="J122" s="184">
        <v>45296</v>
      </c>
      <c r="K122" s="185">
        <v>71520</v>
      </c>
      <c r="L122" s="183">
        <v>0</v>
      </c>
      <c r="M122" s="184">
        <v>208004</v>
      </c>
      <c r="N122" s="185">
        <v>208004</v>
      </c>
      <c r="O122" s="183">
        <v>72116</v>
      </c>
      <c r="P122" s="184">
        <v>76288</v>
      </c>
      <c r="Q122" s="185">
        <v>148404</v>
      </c>
      <c r="R122" s="183">
        <v>10132</v>
      </c>
      <c r="S122" s="184">
        <v>8940</v>
      </c>
      <c r="T122" s="185">
        <v>19072</v>
      </c>
      <c r="U122" s="183">
        <v>596</v>
      </c>
      <c r="V122" s="184">
        <v>3576</v>
      </c>
      <c r="W122" s="185">
        <v>4172</v>
      </c>
      <c r="X122" s="183">
        <v>18476</v>
      </c>
      <c r="Y122" s="184">
        <v>5960</v>
      </c>
      <c r="Z122" s="185">
        <v>24436</v>
      </c>
      <c r="AA122" s="184">
        <v>12516</v>
      </c>
      <c r="AB122" s="185">
        <v>12516</v>
      </c>
      <c r="AC122" s="121">
        <v>432100</v>
      </c>
      <c r="AD122" s="122">
        <v>454152</v>
      </c>
      <c r="AE122" s="123">
        <v>886252</v>
      </c>
      <c r="AF122" s="165">
        <f t="shared" si="45"/>
        <v>43508</v>
      </c>
      <c r="AG122" s="165">
        <f t="shared" si="42"/>
        <v>60792</v>
      </c>
      <c r="AH122" s="165">
        <f t="shared" si="42"/>
        <v>104300</v>
      </c>
      <c r="AI122" s="165">
        <f t="shared" si="46"/>
        <v>330780</v>
      </c>
      <c r="AJ122" s="165">
        <f t="shared" si="43"/>
        <v>138868</v>
      </c>
      <c r="AK122" s="165">
        <f t="shared" si="43"/>
        <v>469648</v>
      </c>
      <c r="AL122" s="166">
        <f t="shared" si="47"/>
        <v>13.153153153153152</v>
      </c>
      <c r="AM122" s="166">
        <f t="shared" si="44"/>
        <v>43.776824034334766</v>
      </c>
      <c r="AN122" s="166">
        <f t="shared" si="44"/>
        <v>22.208121827411169</v>
      </c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I122" s="174"/>
      <c r="BJ122" s="175"/>
      <c r="BK122" s="169"/>
      <c r="BL122" s="169"/>
      <c r="BM122" s="169"/>
      <c r="BN122" s="169"/>
      <c r="BO122" s="169"/>
      <c r="BP122" s="169"/>
      <c r="BQ122" s="169"/>
      <c r="BR122" s="169"/>
      <c r="BS122" s="169"/>
      <c r="BT122" s="169"/>
      <c r="BU122" s="169"/>
      <c r="BV122" s="169"/>
      <c r="BW122" s="169"/>
      <c r="BX122" s="169"/>
      <c r="BY122" s="169"/>
      <c r="BZ122" s="169"/>
      <c r="CA122" s="169"/>
      <c r="CB122" s="169"/>
      <c r="CC122" s="169"/>
      <c r="CD122" s="169"/>
      <c r="CE122" s="169"/>
      <c r="CF122" s="169"/>
      <c r="CG122" s="169"/>
      <c r="CH122" s="169"/>
      <c r="CI122" s="169"/>
      <c r="CJ122" s="169"/>
      <c r="CK122" s="169"/>
    </row>
    <row r="123" spans="1:89" ht="14.4" thickTop="1" thickBot="1" x14ac:dyDescent="0.3">
      <c r="A123" s="75"/>
      <c r="B123" s="170" t="s">
        <v>18</v>
      </c>
      <c r="C123" s="171">
        <v>337336</v>
      </c>
      <c r="D123" s="172">
        <v>92976</v>
      </c>
      <c r="E123" s="173">
        <v>430312</v>
      </c>
      <c r="F123" s="171">
        <v>23244</v>
      </c>
      <c r="G123" s="172">
        <v>18476</v>
      </c>
      <c r="H123" s="173">
        <v>41720</v>
      </c>
      <c r="I123" s="171">
        <v>31588</v>
      </c>
      <c r="J123" s="172">
        <v>51852</v>
      </c>
      <c r="K123" s="173">
        <v>83440</v>
      </c>
      <c r="L123" s="171">
        <v>0</v>
      </c>
      <c r="M123" s="172">
        <v>256280</v>
      </c>
      <c r="N123" s="173">
        <v>256280</v>
      </c>
      <c r="O123" s="171">
        <v>84632</v>
      </c>
      <c r="P123" s="172">
        <v>93572</v>
      </c>
      <c r="Q123" s="173">
        <v>178204</v>
      </c>
      <c r="R123" s="171">
        <v>13708</v>
      </c>
      <c r="S123" s="172">
        <v>12516</v>
      </c>
      <c r="T123" s="173">
        <v>26224</v>
      </c>
      <c r="U123" s="171">
        <v>596</v>
      </c>
      <c r="V123" s="172">
        <v>3576</v>
      </c>
      <c r="W123" s="173">
        <v>4172</v>
      </c>
      <c r="X123" s="171">
        <v>24436</v>
      </c>
      <c r="Y123" s="172">
        <v>10132</v>
      </c>
      <c r="Z123" s="173">
        <v>34568</v>
      </c>
      <c r="AA123" s="172">
        <v>16092</v>
      </c>
      <c r="AB123" s="173">
        <v>16092</v>
      </c>
      <c r="AC123" s="126">
        <v>515540</v>
      </c>
      <c r="AD123" s="127">
        <v>555472</v>
      </c>
      <c r="AE123" s="128">
        <v>1071012</v>
      </c>
      <c r="AF123" s="165">
        <f t="shared" si="45"/>
        <v>54832</v>
      </c>
      <c r="AG123" s="165">
        <f t="shared" si="42"/>
        <v>70328</v>
      </c>
      <c r="AH123" s="165">
        <f t="shared" si="42"/>
        <v>125160</v>
      </c>
      <c r="AI123" s="165">
        <f t="shared" si="46"/>
        <v>392168</v>
      </c>
      <c r="AJ123" s="165">
        <f t="shared" si="43"/>
        <v>163304</v>
      </c>
      <c r="AK123" s="165">
        <f t="shared" si="43"/>
        <v>555472</v>
      </c>
      <c r="AL123" s="166">
        <f t="shared" si="47"/>
        <v>13.98176291793313</v>
      </c>
      <c r="AM123" s="166">
        <f t="shared" si="44"/>
        <v>43.065693430656928</v>
      </c>
      <c r="AN123" s="166">
        <f t="shared" si="44"/>
        <v>22.532188841201716</v>
      </c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I123" s="174"/>
      <c r="BJ123" s="175"/>
      <c r="BK123" s="169"/>
      <c r="BL123" s="169"/>
      <c r="BM123" s="169"/>
      <c r="BN123" s="169"/>
      <c r="BO123" s="169"/>
      <c r="BP123" s="169"/>
      <c r="BQ123" s="169"/>
      <c r="BR123" s="169"/>
      <c r="BS123" s="169"/>
      <c r="BT123" s="169"/>
      <c r="BU123" s="169"/>
      <c r="BV123" s="169"/>
      <c r="BW123" s="169"/>
      <c r="BX123" s="169"/>
      <c r="BY123" s="169"/>
      <c r="BZ123" s="169"/>
      <c r="CA123" s="169"/>
      <c r="CB123" s="169"/>
      <c r="CC123" s="169"/>
      <c r="CD123" s="169"/>
      <c r="CE123" s="169"/>
      <c r="CF123" s="169"/>
      <c r="CG123" s="169"/>
      <c r="CH123" s="169"/>
      <c r="CI123" s="169"/>
      <c r="CJ123" s="169"/>
      <c r="CK123" s="169"/>
    </row>
    <row r="124" spans="1:89" ht="14.4" thickTop="1" thickBot="1" x14ac:dyDescent="0.3">
      <c r="A124" s="70" t="s">
        <v>9</v>
      </c>
      <c r="B124" s="156" t="s">
        <v>19</v>
      </c>
      <c r="C124" s="157">
        <v>174736</v>
      </c>
      <c r="D124" s="158">
        <v>45024</v>
      </c>
      <c r="E124" s="159">
        <v>219760</v>
      </c>
      <c r="F124" s="157">
        <v>1608</v>
      </c>
      <c r="G124" s="158">
        <v>2144</v>
      </c>
      <c r="H124" s="159">
        <v>3752</v>
      </c>
      <c r="I124" s="157">
        <v>23584</v>
      </c>
      <c r="J124" s="158">
        <v>28408</v>
      </c>
      <c r="K124" s="159">
        <v>51992</v>
      </c>
      <c r="L124" s="157">
        <v>0</v>
      </c>
      <c r="M124" s="158">
        <v>124888</v>
      </c>
      <c r="N124" s="159">
        <v>124888</v>
      </c>
      <c r="O124" s="157">
        <v>54136</v>
      </c>
      <c r="P124" s="158">
        <v>59496</v>
      </c>
      <c r="Q124" s="159">
        <v>113632</v>
      </c>
      <c r="R124" s="157">
        <v>6432</v>
      </c>
      <c r="S124" s="158">
        <v>5360</v>
      </c>
      <c r="T124" s="159">
        <v>11792</v>
      </c>
      <c r="U124" s="157">
        <v>0</v>
      </c>
      <c r="V124" s="158">
        <v>4288</v>
      </c>
      <c r="W124" s="159">
        <v>4288</v>
      </c>
      <c r="X124" s="157">
        <v>12864</v>
      </c>
      <c r="Y124" s="158">
        <v>12864</v>
      </c>
      <c r="Z124" s="159">
        <v>25728</v>
      </c>
      <c r="AA124" s="158">
        <v>11792</v>
      </c>
      <c r="AB124" s="159">
        <v>11792</v>
      </c>
      <c r="AC124" s="162">
        <v>273360</v>
      </c>
      <c r="AD124" s="163">
        <v>294264</v>
      </c>
      <c r="AE124" s="164">
        <v>567624</v>
      </c>
      <c r="AF124" s="165">
        <f t="shared" si="45"/>
        <v>25192</v>
      </c>
      <c r="AG124" s="165">
        <f t="shared" si="42"/>
        <v>30552</v>
      </c>
      <c r="AH124" s="165">
        <f t="shared" si="42"/>
        <v>55744</v>
      </c>
      <c r="AI124" s="165">
        <f t="shared" si="46"/>
        <v>199928</v>
      </c>
      <c r="AJ124" s="165">
        <f t="shared" si="43"/>
        <v>75576</v>
      </c>
      <c r="AK124" s="165">
        <f t="shared" si="43"/>
        <v>275504</v>
      </c>
      <c r="AL124" s="166">
        <f t="shared" si="47"/>
        <v>12.600536193029491</v>
      </c>
      <c r="AM124" s="166">
        <f t="shared" si="44"/>
        <v>40.425531914893611</v>
      </c>
      <c r="AN124" s="166">
        <f t="shared" si="44"/>
        <v>20.233463035019454</v>
      </c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I124" s="174"/>
      <c r="BJ124" s="175"/>
      <c r="BK124" s="169"/>
      <c r="BL124" s="169"/>
      <c r="BM124" s="169"/>
      <c r="BN124" s="169"/>
      <c r="BO124" s="169"/>
      <c r="BP124" s="169"/>
      <c r="BQ124" s="169"/>
      <c r="BR124" s="169"/>
      <c r="BS124" s="169"/>
      <c r="BT124" s="169"/>
      <c r="BU124" s="169"/>
      <c r="BV124" s="169"/>
      <c r="BW124" s="169"/>
      <c r="BX124" s="169"/>
      <c r="BY124" s="169"/>
      <c r="BZ124" s="169"/>
      <c r="CA124" s="169"/>
      <c r="CB124" s="169"/>
      <c r="CC124" s="169"/>
      <c r="CD124" s="169"/>
      <c r="CE124" s="169"/>
      <c r="CF124" s="169"/>
      <c r="CG124" s="169"/>
      <c r="CH124" s="169"/>
      <c r="CI124" s="169"/>
      <c r="CJ124" s="169"/>
      <c r="CK124" s="169"/>
    </row>
    <row r="125" spans="1:89" ht="14.4" thickTop="1" thickBot="1" x14ac:dyDescent="0.3">
      <c r="A125" s="99"/>
      <c r="B125" s="176" t="s">
        <v>20</v>
      </c>
      <c r="C125" s="183">
        <v>258888</v>
      </c>
      <c r="D125" s="184">
        <v>86832</v>
      </c>
      <c r="E125" s="185">
        <v>345720</v>
      </c>
      <c r="F125" s="183">
        <v>5360</v>
      </c>
      <c r="G125" s="184">
        <v>4824</v>
      </c>
      <c r="H125" s="185">
        <v>10184</v>
      </c>
      <c r="I125" s="183">
        <v>27872</v>
      </c>
      <c r="J125" s="184">
        <v>46632</v>
      </c>
      <c r="K125" s="185">
        <v>74504</v>
      </c>
      <c r="L125" s="183">
        <v>0</v>
      </c>
      <c r="M125" s="184">
        <v>160800</v>
      </c>
      <c r="N125" s="185">
        <v>160800</v>
      </c>
      <c r="O125" s="183">
        <v>85760</v>
      </c>
      <c r="P125" s="184">
        <v>100232</v>
      </c>
      <c r="Q125" s="185">
        <v>185992</v>
      </c>
      <c r="R125" s="183">
        <v>5360</v>
      </c>
      <c r="S125" s="184">
        <v>5360</v>
      </c>
      <c r="T125" s="185">
        <v>10720</v>
      </c>
      <c r="U125" s="183">
        <v>0</v>
      </c>
      <c r="V125" s="184">
        <v>2680</v>
      </c>
      <c r="W125" s="185">
        <v>2680</v>
      </c>
      <c r="X125" s="183">
        <v>18760</v>
      </c>
      <c r="Y125" s="184">
        <v>4824</v>
      </c>
      <c r="Z125" s="185">
        <v>23584</v>
      </c>
      <c r="AA125" s="184">
        <v>1608</v>
      </c>
      <c r="AB125" s="185">
        <v>1608</v>
      </c>
      <c r="AC125" s="121">
        <v>402000</v>
      </c>
      <c r="AD125" s="122">
        <v>413792</v>
      </c>
      <c r="AE125" s="123">
        <v>815792</v>
      </c>
      <c r="AF125" s="165">
        <f t="shared" si="45"/>
        <v>33232</v>
      </c>
      <c r="AG125" s="165">
        <f t="shared" si="42"/>
        <v>51456</v>
      </c>
      <c r="AH125" s="165">
        <f t="shared" si="42"/>
        <v>84688</v>
      </c>
      <c r="AI125" s="165">
        <f t="shared" si="46"/>
        <v>292120</v>
      </c>
      <c r="AJ125" s="165">
        <f t="shared" si="43"/>
        <v>138288</v>
      </c>
      <c r="AK125" s="165">
        <f t="shared" si="43"/>
        <v>430408</v>
      </c>
      <c r="AL125" s="166">
        <f t="shared" si="47"/>
        <v>11.376146788990827</v>
      </c>
      <c r="AM125" s="166">
        <f t="shared" si="44"/>
        <v>37.209302325581397</v>
      </c>
      <c r="AN125" s="166">
        <f t="shared" si="44"/>
        <v>19.676214196762142</v>
      </c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I125" s="174"/>
      <c r="BJ125" s="175"/>
      <c r="BK125" s="169"/>
      <c r="BL125" s="169"/>
      <c r="BM125" s="169"/>
      <c r="BN125" s="169"/>
      <c r="BO125" s="169"/>
      <c r="BP125" s="169"/>
      <c r="BQ125" s="169"/>
      <c r="BR125" s="169"/>
      <c r="BS125" s="169"/>
      <c r="BT125" s="169"/>
      <c r="BU125" s="169"/>
      <c r="BV125" s="169"/>
      <c r="BW125" s="169"/>
      <c r="BX125" s="169"/>
      <c r="BY125" s="169"/>
      <c r="BZ125" s="169"/>
      <c r="CA125" s="169"/>
      <c r="CB125" s="169"/>
      <c r="CC125" s="169"/>
      <c r="CD125" s="169"/>
      <c r="CE125" s="169"/>
      <c r="CF125" s="169"/>
      <c r="CG125" s="169"/>
      <c r="CH125" s="169"/>
      <c r="CI125" s="169"/>
      <c r="CJ125" s="169"/>
      <c r="CK125" s="169"/>
    </row>
    <row r="126" spans="1:89" ht="14.4" thickTop="1" thickBot="1" x14ac:dyDescent="0.3">
      <c r="A126" s="75"/>
      <c r="B126" s="170" t="s">
        <v>18</v>
      </c>
      <c r="C126" s="171">
        <v>433624</v>
      </c>
      <c r="D126" s="172">
        <v>131856</v>
      </c>
      <c r="E126" s="173">
        <v>565480</v>
      </c>
      <c r="F126" s="171">
        <v>6968</v>
      </c>
      <c r="G126" s="172">
        <v>6968</v>
      </c>
      <c r="H126" s="173">
        <v>13936</v>
      </c>
      <c r="I126" s="171">
        <v>51456</v>
      </c>
      <c r="J126" s="172">
        <v>75040</v>
      </c>
      <c r="K126" s="173">
        <v>126496</v>
      </c>
      <c r="L126" s="171">
        <v>0</v>
      </c>
      <c r="M126" s="172">
        <v>285688</v>
      </c>
      <c r="N126" s="173">
        <v>285688</v>
      </c>
      <c r="O126" s="171">
        <v>139896</v>
      </c>
      <c r="P126" s="172">
        <v>159728</v>
      </c>
      <c r="Q126" s="173">
        <v>299624</v>
      </c>
      <c r="R126" s="171">
        <v>11792</v>
      </c>
      <c r="S126" s="172">
        <v>10720</v>
      </c>
      <c r="T126" s="173">
        <v>22512</v>
      </c>
      <c r="U126" s="171">
        <v>0</v>
      </c>
      <c r="V126" s="172">
        <v>6968</v>
      </c>
      <c r="W126" s="173">
        <v>6968</v>
      </c>
      <c r="X126" s="171">
        <v>31624</v>
      </c>
      <c r="Y126" s="172">
        <v>17688</v>
      </c>
      <c r="Z126" s="173">
        <v>49312</v>
      </c>
      <c r="AA126" s="172">
        <v>13400</v>
      </c>
      <c r="AB126" s="173">
        <v>13400</v>
      </c>
      <c r="AC126" s="126">
        <v>675360</v>
      </c>
      <c r="AD126" s="127">
        <v>708056</v>
      </c>
      <c r="AE126" s="128">
        <v>1383416</v>
      </c>
      <c r="AF126" s="165">
        <f t="shared" si="45"/>
        <v>58424</v>
      </c>
      <c r="AG126" s="165">
        <f t="shared" si="42"/>
        <v>82008</v>
      </c>
      <c r="AH126" s="165">
        <f t="shared" si="42"/>
        <v>140432</v>
      </c>
      <c r="AI126" s="165">
        <f t="shared" si="46"/>
        <v>492048</v>
      </c>
      <c r="AJ126" s="165">
        <f t="shared" si="43"/>
        <v>213864</v>
      </c>
      <c r="AK126" s="165">
        <f t="shared" si="43"/>
        <v>705912</v>
      </c>
      <c r="AL126" s="166">
        <f t="shared" si="47"/>
        <v>11.873638344226579</v>
      </c>
      <c r="AM126" s="166">
        <f t="shared" si="44"/>
        <v>38.345864661654133</v>
      </c>
      <c r="AN126" s="166">
        <f t="shared" si="44"/>
        <v>19.893697798025816</v>
      </c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I126" s="174"/>
      <c r="BJ126" s="175"/>
      <c r="BK126" s="169"/>
      <c r="BL126" s="169"/>
      <c r="BM126" s="169"/>
      <c r="BN126" s="169"/>
      <c r="BO126" s="169"/>
      <c r="BP126" s="169"/>
      <c r="BQ126" s="169"/>
      <c r="BR126" s="169"/>
      <c r="BS126" s="169"/>
      <c r="BT126" s="169"/>
      <c r="BU126" s="169"/>
      <c r="BV126" s="169"/>
      <c r="BW126" s="169"/>
      <c r="BX126" s="169"/>
      <c r="BY126" s="169"/>
      <c r="BZ126" s="169"/>
      <c r="CA126" s="169"/>
      <c r="CB126" s="169"/>
      <c r="CC126" s="169"/>
      <c r="CD126" s="169"/>
      <c r="CE126" s="169"/>
      <c r="CF126" s="169"/>
      <c r="CG126" s="169"/>
      <c r="CH126" s="169"/>
      <c r="CI126" s="169"/>
      <c r="CJ126" s="169"/>
      <c r="CK126" s="169"/>
    </row>
    <row r="127" spans="1:89" ht="14.4" thickTop="1" thickBot="1" x14ac:dyDescent="0.3">
      <c r="A127" s="70" t="s">
        <v>10</v>
      </c>
      <c r="B127" s="156" t="s">
        <v>19</v>
      </c>
      <c r="C127" s="157">
        <v>44436</v>
      </c>
      <c r="D127" s="158">
        <v>25921</v>
      </c>
      <c r="E127" s="159">
        <v>70357</v>
      </c>
      <c r="F127" s="157">
        <v>7406</v>
      </c>
      <c r="G127" s="158">
        <v>1058</v>
      </c>
      <c r="H127" s="159">
        <v>8464</v>
      </c>
      <c r="I127" s="157">
        <v>8993</v>
      </c>
      <c r="J127" s="158">
        <v>24863</v>
      </c>
      <c r="K127" s="159">
        <v>33856</v>
      </c>
      <c r="L127" s="157">
        <v>0</v>
      </c>
      <c r="M127" s="158">
        <v>39146</v>
      </c>
      <c r="N127" s="159">
        <v>39146</v>
      </c>
      <c r="O127" s="157">
        <v>14283</v>
      </c>
      <c r="P127" s="158">
        <v>17986</v>
      </c>
      <c r="Q127" s="159">
        <v>32269</v>
      </c>
      <c r="R127" s="157">
        <v>2116</v>
      </c>
      <c r="S127" s="158">
        <v>2645</v>
      </c>
      <c r="T127" s="159">
        <v>4761</v>
      </c>
      <c r="U127" s="157">
        <v>0</v>
      </c>
      <c r="V127" s="158">
        <v>0</v>
      </c>
      <c r="W127" s="159">
        <v>0</v>
      </c>
      <c r="X127" s="157">
        <v>6348</v>
      </c>
      <c r="Y127" s="158">
        <v>4232</v>
      </c>
      <c r="Z127" s="159">
        <v>10580</v>
      </c>
      <c r="AA127" s="158">
        <v>0</v>
      </c>
      <c r="AB127" s="159">
        <v>0</v>
      </c>
      <c r="AC127" s="162">
        <v>83582</v>
      </c>
      <c r="AD127" s="163">
        <v>115851</v>
      </c>
      <c r="AE127" s="164">
        <v>199433</v>
      </c>
      <c r="AF127" s="165">
        <f t="shared" si="45"/>
        <v>16399</v>
      </c>
      <c r="AG127" s="165">
        <f t="shared" si="42"/>
        <v>25921</v>
      </c>
      <c r="AH127" s="165">
        <f t="shared" si="42"/>
        <v>42320</v>
      </c>
      <c r="AI127" s="165">
        <f t="shared" si="46"/>
        <v>60835</v>
      </c>
      <c r="AJ127" s="165">
        <f t="shared" si="43"/>
        <v>51842</v>
      </c>
      <c r="AK127" s="165">
        <f t="shared" si="43"/>
        <v>112677</v>
      </c>
      <c r="AL127" s="166">
        <f t="shared" si="47"/>
        <v>26.956521739130434</v>
      </c>
      <c r="AM127" s="166">
        <f t="shared" si="44"/>
        <v>50</v>
      </c>
      <c r="AN127" s="166">
        <f t="shared" si="44"/>
        <v>37.558685446009385</v>
      </c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I127" s="174"/>
      <c r="BJ127" s="175"/>
      <c r="BK127" s="169"/>
      <c r="BL127" s="169"/>
      <c r="BM127" s="169"/>
      <c r="BN127" s="169"/>
      <c r="BO127" s="169"/>
      <c r="BP127" s="169"/>
      <c r="BQ127" s="169"/>
      <c r="BR127" s="169"/>
      <c r="BS127" s="169"/>
      <c r="BT127" s="169"/>
      <c r="BU127" s="169"/>
      <c r="BV127" s="169"/>
      <c r="BW127" s="169"/>
      <c r="BX127" s="169"/>
      <c r="BY127" s="169"/>
      <c r="BZ127" s="169"/>
      <c r="CA127" s="169"/>
      <c r="CB127" s="169"/>
      <c r="CC127" s="169"/>
      <c r="CD127" s="169"/>
      <c r="CE127" s="169"/>
      <c r="CF127" s="169"/>
      <c r="CG127" s="169"/>
      <c r="CH127" s="169"/>
      <c r="CI127" s="169"/>
      <c r="CJ127" s="169"/>
      <c r="CK127" s="169"/>
    </row>
    <row r="128" spans="1:89" ht="14.4" thickTop="1" thickBot="1" x14ac:dyDescent="0.3">
      <c r="A128" s="99"/>
      <c r="B128" s="176" t="s">
        <v>20</v>
      </c>
      <c r="C128" s="183">
        <v>198904</v>
      </c>
      <c r="D128" s="184">
        <v>78821</v>
      </c>
      <c r="E128" s="185">
        <v>277725</v>
      </c>
      <c r="F128" s="183">
        <v>8464</v>
      </c>
      <c r="G128" s="184">
        <v>1587</v>
      </c>
      <c r="H128" s="185">
        <v>10051</v>
      </c>
      <c r="I128" s="183">
        <v>20631</v>
      </c>
      <c r="J128" s="184">
        <v>69828</v>
      </c>
      <c r="K128" s="185">
        <v>90459</v>
      </c>
      <c r="L128" s="183">
        <v>0</v>
      </c>
      <c r="M128" s="184">
        <v>135424</v>
      </c>
      <c r="N128" s="185">
        <v>135424</v>
      </c>
      <c r="O128" s="183">
        <v>39675</v>
      </c>
      <c r="P128" s="184">
        <v>46552</v>
      </c>
      <c r="Q128" s="185">
        <v>86227</v>
      </c>
      <c r="R128" s="183">
        <v>4232</v>
      </c>
      <c r="S128" s="184">
        <v>3174</v>
      </c>
      <c r="T128" s="185">
        <v>7406</v>
      </c>
      <c r="U128" s="183">
        <v>0</v>
      </c>
      <c r="V128" s="184">
        <v>1587</v>
      </c>
      <c r="W128" s="185">
        <v>1587</v>
      </c>
      <c r="X128" s="183">
        <v>24863</v>
      </c>
      <c r="Y128" s="184">
        <v>7935</v>
      </c>
      <c r="Z128" s="185">
        <v>32798</v>
      </c>
      <c r="AA128" s="184">
        <v>529</v>
      </c>
      <c r="AB128" s="185">
        <v>529</v>
      </c>
      <c r="AC128" s="121">
        <v>296769</v>
      </c>
      <c r="AD128" s="122">
        <v>345437</v>
      </c>
      <c r="AE128" s="123">
        <v>642206</v>
      </c>
      <c r="AF128" s="165">
        <f t="shared" si="45"/>
        <v>29095</v>
      </c>
      <c r="AG128" s="165">
        <f t="shared" si="42"/>
        <v>71415</v>
      </c>
      <c r="AH128" s="165">
        <f t="shared" si="42"/>
        <v>100510</v>
      </c>
      <c r="AI128" s="165">
        <f t="shared" si="46"/>
        <v>227999</v>
      </c>
      <c r="AJ128" s="165">
        <f t="shared" si="43"/>
        <v>150236</v>
      </c>
      <c r="AK128" s="165">
        <f t="shared" si="43"/>
        <v>378235</v>
      </c>
      <c r="AL128" s="166">
        <f t="shared" si="47"/>
        <v>12.761020881670534</v>
      </c>
      <c r="AM128" s="166">
        <f t="shared" si="44"/>
        <v>47.535211267605632</v>
      </c>
      <c r="AN128" s="166">
        <f t="shared" si="44"/>
        <v>26.573426573426573</v>
      </c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I128" s="174"/>
      <c r="BJ128" s="175"/>
      <c r="BK128" s="169"/>
      <c r="BL128" s="169"/>
      <c r="BM128" s="169"/>
      <c r="BN128" s="169"/>
      <c r="BO128" s="169"/>
      <c r="BP128" s="169"/>
      <c r="BQ128" s="169"/>
      <c r="BR128" s="169"/>
      <c r="BS128" s="169"/>
      <c r="BT128" s="169"/>
      <c r="BU128" s="169"/>
      <c r="BV128" s="169"/>
      <c r="BW128" s="169"/>
      <c r="BX128" s="169"/>
      <c r="BY128" s="169"/>
      <c r="BZ128" s="169"/>
      <c r="CA128" s="169"/>
      <c r="CB128" s="169"/>
      <c r="CC128" s="169"/>
      <c r="CD128" s="169"/>
      <c r="CE128" s="169"/>
      <c r="CF128" s="169"/>
      <c r="CG128" s="169"/>
      <c r="CH128" s="169"/>
      <c r="CI128" s="169"/>
      <c r="CJ128" s="169"/>
      <c r="CK128" s="169"/>
    </row>
    <row r="129" spans="1:89" ht="14.4" thickTop="1" thickBot="1" x14ac:dyDescent="0.3">
      <c r="A129" s="75"/>
      <c r="B129" s="170" t="s">
        <v>18</v>
      </c>
      <c r="C129" s="171">
        <v>243340</v>
      </c>
      <c r="D129" s="172">
        <v>104742</v>
      </c>
      <c r="E129" s="173">
        <v>348082</v>
      </c>
      <c r="F129" s="171">
        <v>15870</v>
      </c>
      <c r="G129" s="172">
        <v>2645</v>
      </c>
      <c r="H129" s="173">
        <v>18515</v>
      </c>
      <c r="I129" s="171">
        <v>29624</v>
      </c>
      <c r="J129" s="172">
        <v>94691</v>
      </c>
      <c r="K129" s="173">
        <v>124315</v>
      </c>
      <c r="L129" s="171">
        <v>0</v>
      </c>
      <c r="M129" s="172">
        <v>174570</v>
      </c>
      <c r="N129" s="173">
        <v>174570</v>
      </c>
      <c r="O129" s="171">
        <v>53958</v>
      </c>
      <c r="P129" s="172">
        <v>64538</v>
      </c>
      <c r="Q129" s="173">
        <v>118496</v>
      </c>
      <c r="R129" s="171">
        <v>6348</v>
      </c>
      <c r="S129" s="172">
        <v>5819</v>
      </c>
      <c r="T129" s="173">
        <v>12167</v>
      </c>
      <c r="U129" s="171">
        <v>0</v>
      </c>
      <c r="V129" s="172">
        <v>1587</v>
      </c>
      <c r="W129" s="173">
        <v>1587</v>
      </c>
      <c r="X129" s="171">
        <v>31211</v>
      </c>
      <c r="Y129" s="172">
        <v>12167</v>
      </c>
      <c r="Z129" s="173">
        <v>43378</v>
      </c>
      <c r="AA129" s="172">
        <v>529</v>
      </c>
      <c r="AB129" s="173">
        <v>529</v>
      </c>
      <c r="AC129" s="126">
        <v>380351</v>
      </c>
      <c r="AD129" s="127">
        <v>461288</v>
      </c>
      <c r="AE129" s="128">
        <v>841639</v>
      </c>
      <c r="AF129" s="165">
        <f t="shared" si="45"/>
        <v>45494</v>
      </c>
      <c r="AG129" s="165">
        <f t="shared" si="45"/>
        <v>97336</v>
      </c>
      <c r="AH129" s="165">
        <f t="shared" si="45"/>
        <v>142830</v>
      </c>
      <c r="AI129" s="165">
        <f t="shared" si="46"/>
        <v>288834</v>
      </c>
      <c r="AJ129" s="165">
        <f t="shared" si="46"/>
        <v>202078</v>
      </c>
      <c r="AK129" s="165">
        <f t="shared" si="46"/>
        <v>490912</v>
      </c>
      <c r="AL129" s="166">
        <f t="shared" si="47"/>
        <v>15.75091575091575</v>
      </c>
      <c r="AM129" s="166">
        <f t="shared" si="47"/>
        <v>48.167539267015705</v>
      </c>
      <c r="AN129" s="166">
        <f t="shared" si="47"/>
        <v>29.094827586206897</v>
      </c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I129" s="174"/>
      <c r="BJ129" s="175"/>
      <c r="BK129" s="169"/>
      <c r="BL129" s="169"/>
      <c r="BM129" s="169"/>
      <c r="BN129" s="169"/>
      <c r="BO129" s="169"/>
      <c r="BP129" s="169"/>
      <c r="BQ129" s="169"/>
      <c r="BR129" s="169"/>
      <c r="BS129" s="169"/>
      <c r="BT129" s="169"/>
      <c r="BU129" s="169"/>
      <c r="BV129" s="169"/>
      <c r="BW129" s="169"/>
      <c r="BX129" s="169"/>
      <c r="BY129" s="169"/>
      <c r="BZ129" s="169"/>
      <c r="CA129" s="169"/>
      <c r="CB129" s="169"/>
      <c r="CC129" s="169"/>
      <c r="CD129" s="169"/>
      <c r="CE129" s="169"/>
      <c r="CF129" s="169"/>
      <c r="CG129" s="169"/>
      <c r="CH129" s="169"/>
      <c r="CI129" s="169"/>
      <c r="CJ129" s="169"/>
      <c r="CK129" s="169"/>
    </row>
    <row r="130" spans="1:89" ht="14.4" thickTop="1" thickBot="1" x14ac:dyDescent="0.3">
      <c r="A130" s="70" t="s">
        <v>11</v>
      </c>
      <c r="B130" s="156" t="s">
        <v>19</v>
      </c>
      <c r="C130" s="157">
        <v>136850</v>
      </c>
      <c r="D130" s="158">
        <v>34850</v>
      </c>
      <c r="E130" s="159">
        <v>171700</v>
      </c>
      <c r="F130" s="157">
        <v>850</v>
      </c>
      <c r="G130" s="158">
        <v>0</v>
      </c>
      <c r="H130" s="159">
        <v>850</v>
      </c>
      <c r="I130" s="157">
        <v>12750</v>
      </c>
      <c r="J130" s="158">
        <v>13600</v>
      </c>
      <c r="K130" s="159">
        <v>26350</v>
      </c>
      <c r="L130" s="157">
        <v>0</v>
      </c>
      <c r="M130" s="158">
        <v>97750</v>
      </c>
      <c r="N130" s="159">
        <v>97750</v>
      </c>
      <c r="O130" s="157">
        <v>26350</v>
      </c>
      <c r="P130" s="158">
        <v>34000</v>
      </c>
      <c r="Q130" s="159">
        <v>60350</v>
      </c>
      <c r="R130" s="157">
        <v>3400</v>
      </c>
      <c r="S130" s="158">
        <v>7650</v>
      </c>
      <c r="T130" s="159">
        <v>11050</v>
      </c>
      <c r="U130" s="157">
        <v>0</v>
      </c>
      <c r="V130" s="158">
        <v>850</v>
      </c>
      <c r="W130" s="159">
        <v>850</v>
      </c>
      <c r="X130" s="157">
        <v>7650</v>
      </c>
      <c r="Y130" s="158">
        <v>0</v>
      </c>
      <c r="Z130" s="159">
        <v>7650</v>
      </c>
      <c r="AA130" s="158">
        <v>2550</v>
      </c>
      <c r="AB130" s="159">
        <v>2550</v>
      </c>
      <c r="AC130" s="162">
        <v>187850</v>
      </c>
      <c r="AD130" s="163">
        <v>191250</v>
      </c>
      <c r="AE130" s="164">
        <v>379100</v>
      </c>
      <c r="AF130" s="165">
        <f t="shared" si="45"/>
        <v>13600</v>
      </c>
      <c r="AG130" s="165">
        <f t="shared" si="45"/>
        <v>13600</v>
      </c>
      <c r="AH130" s="165">
        <f t="shared" si="45"/>
        <v>27200</v>
      </c>
      <c r="AI130" s="165">
        <f t="shared" si="46"/>
        <v>150450</v>
      </c>
      <c r="AJ130" s="165">
        <f t="shared" si="46"/>
        <v>48450</v>
      </c>
      <c r="AK130" s="165">
        <f t="shared" si="46"/>
        <v>198900</v>
      </c>
      <c r="AL130" s="166">
        <f t="shared" si="47"/>
        <v>9.0395480225988702</v>
      </c>
      <c r="AM130" s="166">
        <f t="shared" si="47"/>
        <v>28.07017543859649</v>
      </c>
      <c r="AN130" s="166">
        <f t="shared" si="47"/>
        <v>13.675213675213676</v>
      </c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I130" s="174"/>
      <c r="BJ130" s="175"/>
      <c r="BK130" s="169"/>
      <c r="BL130" s="169"/>
      <c r="BM130" s="169"/>
      <c r="BN130" s="169"/>
      <c r="BO130" s="169"/>
      <c r="BP130" s="169"/>
      <c r="BQ130" s="169"/>
      <c r="BR130" s="169"/>
      <c r="BS130" s="169"/>
      <c r="BT130" s="169"/>
      <c r="BU130" s="169"/>
      <c r="BV130" s="169"/>
      <c r="BW130" s="169"/>
      <c r="BX130" s="169"/>
      <c r="BY130" s="169"/>
      <c r="BZ130" s="169"/>
      <c r="CA130" s="169"/>
      <c r="CB130" s="169"/>
      <c r="CC130" s="169"/>
      <c r="CD130" s="169"/>
      <c r="CE130" s="169"/>
      <c r="CF130" s="169"/>
      <c r="CG130" s="169"/>
      <c r="CH130" s="169"/>
      <c r="CI130" s="169"/>
      <c r="CJ130" s="169"/>
      <c r="CK130" s="169"/>
    </row>
    <row r="131" spans="1:89" ht="14.4" thickTop="1" thickBot="1" x14ac:dyDescent="0.3">
      <c r="A131" s="99"/>
      <c r="B131" s="176" t="s">
        <v>20</v>
      </c>
      <c r="C131" s="183">
        <v>232900</v>
      </c>
      <c r="D131" s="184">
        <v>34850</v>
      </c>
      <c r="E131" s="185">
        <v>267750</v>
      </c>
      <c r="F131" s="183">
        <v>5100</v>
      </c>
      <c r="G131" s="184">
        <v>4250</v>
      </c>
      <c r="H131" s="185">
        <v>9350</v>
      </c>
      <c r="I131" s="183">
        <v>18700</v>
      </c>
      <c r="J131" s="184">
        <v>17850</v>
      </c>
      <c r="K131" s="185">
        <v>36550</v>
      </c>
      <c r="L131" s="183">
        <v>0</v>
      </c>
      <c r="M131" s="184">
        <v>197200</v>
      </c>
      <c r="N131" s="185">
        <v>197200</v>
      </c>
      <c r="O131" s="183">
        <v>84150</v>
      </c>
      <c r="P131" s="184">
        <v>52700</v>
      </c>
      <c r="Q131" s="185">
        <v>136850</v>
      </c>
      <c r="R131" s="183">
        <v>1700</v>
      </c>
      <c r="S131" s="184">
        <v>6800</v>
      </c>
      <c r="T131" s="185">
        <v>8500</v>
      </c>
      <c r="U131" s="183">
        <v>0</v>
      </c>
      <c r="V131" s="184">
        <v>6800</v>
      </c>
      <c r="W131" s="185">
        <v>6800</v>
      </c>
      <c r="X131" s="183">
        <v>8500</v>
      </c>
      <c r="Y131" s="184">
        <v>850</v>
      </c>
      <c r="Z131" s="185">
        <v>9350</v>
      </c>
      <c r="AA131" s="184">
        <v>2550</v>
      </c>
      <c r="AB131" s="185">
        <v>2550</v>
      </c>
      <c r="AC131" s="121">
        <v>351050</v>
      </c>
      <c r="AD131" s="122">
        <v>323850</v>
      </c>
      <c r="AE131" s="123">
        <v>674900</v>
      </c>
      <c r="AF131" s="165">
        <f t="shared" si="45"/>
        <v>23800</v>
      </c>
      <c r="AG131" s="165">
        <f t="shared" si="45"/>
        <v>22100</v>
      </c>
      <c r="AH131" s="165">
        <f t="shared" si="45"/>
        <v>45900</v>
      </c>
      <c r="AI131" s="165">
        <f t="shared" si="46"/>
        <v>256700</v>
      </c>
      <c r="AJ131" s="165">
        <f t="shared" si="46"/>
        <v>56950</v>
      </c>
      <c r="AK131" s="165">
        <f t="shared" si="46"/>
        <v>313650</v>
      </c>
      <c r="AL131" s="166">
        <f t="shared" si="47"/>
        <v>9.2715231788079464</v>
      </c>
      <c r="AM131" s="166">
        <f t="shared" si="47"/>
        <v>38.805970149253731</v>
      </c>
      <c r="AN131" s="166">
        <f t="shared" si="47"/>
        <v>14.634146341463413</v>
      </c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I131" s="174"/>
      <c r="BJ131" s="175"/>
      <c r="BK131" s="169"/>
      <c r="BL131" s="169"/>
      <c r="BM131" s="169"/>
      <c r="BN131" s="169"/>
      <c r="BO131" s="169"/>
      <c r="BP131" s="169"/>
      <c r="BQ131" s="169"/>
      <c r="BR131" s="169"/>
      <c r="BS131" s="169"/>
      <c r="BT131" s="169"/>
      <c r="BU131" s="169"/>
      <c r="BV131" s="169"/>
      <c r="BW131" s="169"/>
      <c r="BX131" s="169"/>
      <c r="BY131" s="169"/>
      <c r="BZ131" s="169"/>
      <c r="CA131" s="169"/>
      <c r="CB131" s="169"/>
      <c r="CC131" s="169"/>
      <c r="CD131" s="169"/>
      <c r="CE131" s="169"/>
      <c r="CF131" s="169"/>
      <c r="CG131" s="169"/>
      <c r="CH131" s="169"/>
      <c r="CI131" s="169"/>
      <c r="CJ131" s="169"/>
      <c r="CK131" s="169"/>
    </row>
    <row r="132" spans="1:89" ht="14.4" thickTop="1" thickBot="1" x14ac:dyDescent="0.3">
      <c r="A132" s="75"/>
      <c r="B132" s="170" t="s">
        <v>18</v>
      </c>
      <c r="C132" s="171">
        <v>369750</v>
      </c>
      <c r="D132" s="172">
        <v>69700</v>
      </c>
      <c r="E132" s="173">
        <v>439450</v>
      </c>
      <c r="F132" s="171">
        <v>5950</v>
      </c>
      <c r="G132" s="172">
        <v>4250</v>
      </c>
      <c r="H132" s="173">
        <v>10200</v>
      </c>
      <c r="I132" s="171">
        <v>31450</v>
      </c>
      <c r="J132" s="172">
        <v>31450</v>
      </c>
      <c r="K132" s="173">
        <v>62900</v>
      </c>
      <c r="L132" s="171">
        <v>0</v>
      </c>
      <c r="M132" s="172">
        <v>294950</v>
      </c>
      <c r="N132" s="173">
        <v>294950</v>
      </c>
      <c r="O132" s="171">
        <v>110500</v>
      </c>
      <c r="P132" s="172">
        <v>86700</v>
      </c>
      <c r="Q132" s="173">
        <v>197200</v>
      </c>
      <c r="R132" s="171">
        <v>5100</v>
      </c>
      <c r="S132" s="172">
        <v>14450</v>
      </c>
      <c r="T132" s="173">
        <v>19550</v>
      </c>
      <c r="U132" s="171">
        <v>0</v>
      </c>
      <c r="V132" s="172">
        <v>7650</v>
      </c>
      <c r="W132" s="173">
        <v>7650</v>
      </c>
      <c r="X132" s="171">
        <v>16150</v>
      </c>
      <c r="Y132" s="172">
        <v>850</v>
      </c>
      <c r="Z132" s="173">
        <v>17000</v>
      </c>
      <c r="AA132" s="172">
        <v>5100</v>
      </c>
      <c r="AB132" s="173">
        <v>5100</v>
      </c>
      <c r="AC132" s="126">
        <v>538900</v>
      </c>
      <c r="AD132" s="127">
        <v>515100</v>
      </c>
      <c r="AE132" s="128">
        <v>1054000</v>
      </c>
      <c r="AF132" s="165">
        <f t="shared" si="45"/>
        <v>37400</v>
      </c>
      <c r="AG132" s="165">
        <f t="shared" si="45"/>
        <v>35700</v>
      </c>
      <c r="AH132" s="165">
        <f t="shared" si="45"/>
        <v>73100</v>
      </c>
      <c r="AI132" s="165">
        <f t="shared" si="46"/>
        <v>407150</v>
      </c>
      <c r="AJ132" s="165">
        <f t="shared" si="46"/>
        <v>105400</v>
      </c>
      <c r="AK132" s="165">
        <f t="shared" si="46"/>
        <v>512550</v>
      </c>
      <c r="AL132" s="166">
        <f t="shared" si="47"/>
        <v>9.1858037578288094</v>
      </c>
      <c r="AM132" s="166">
        <f t="shared" si="47"/>
        <v>33.87096774193548</v>
      </c>
      <c r="AN132" s="166">
        <f t="shared" si="47"/>
        <v>14.262023217247096</v>
      </c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I132" s="174"/>
      <c r="BJ132" s="175"/>
      <c r="BK132" s="169"/>
      <c r="BL132" s="169"/>
      <c r="BM132" s="169"/>
      <c r="BN132" s="169"/>
      <c r="BO132" s="169"/>
      <c r="BP132" s="169"/>
      <c r="BQ132" s="169"/>
      <c r="BR132" s="169"/>
      <c r="BS132" s="169"/>
      <c r="BT132" s="169"/>
      <c r="BU132" s="169"/>
      <c r="BV132" s="169"/>
      <c r="BW132" s="169"/>
      <c r="BX132" s="169"/>
      <c r="BY132" s="169"/>
      <c r="BZ132" s="169"/>
      <c r="CA132" s="169"/>
      <c r="CB132" s="169"/>
      <c r="CC132" s="169"/>
      <c r="CD132" s="169"/>
      <c r="CE132" s="169"/>
      <c r="CF132" s="169"/>
      <c r="CG132" s="169"/>
      <c r="CH132" s="169"/>
      <c r="CI132" s="169"/>
      <c r="CJ132" s="169"/>
      <c r="CK132" s="169"/>
    </row>
    <row r="133" spans="1:89" ht="14.4" thickTop="1" thickBot="1" x14ac:dyDescent="0.3">
      <c r="A133" s="70" t="s">
        <v>12</v>
      </c>
      <c r="B133" s="156" t="s">
        <v>19</v>
      </c>
      <c r="C133" s="157">
        <v>46332</v>
      </c>
      <c r="D133" s="158">
        <v>9702</v>
      </c>
      <c r="E133" s="159">
        <v>56034</v>
      </c>
      <c r="F133" s="157">
        <v>6732</v>
      </c>
      <c r="G133" s="158">
        <v>2178</v>
      </c>
      <c r="H133" s="159">
        <v>8910</v>
      </c>
      <c r="I133" s="157">
        <v>9306</v>
      </c>
      <c r="J133" s="158">
        <v>12474</v>
      </c>
      <c r="K133" s="159">
        <v>21780</v>
      </c>
      <c r="L133" s="157">
        <v>0</v>
      </c>
      <c r="M133" s="158">
        <v>31680</v>
      </c>
      <c r="N133" s="159">
        <v>31680</v>
      </c>
      <c r="O133" s="157">
        <v>5544</v>
      </c>
      <c r="P133" s="158">
        <v>6930</v>
      </c>
      <c r="Q133" s="159">
        <v>12474</v>
      </c>
      <c r="R133" s="157">
        <v>2376</v>
      </c>
      <c r="S133" s="158">
        <v>6336</v>
      </c>
      <c r="T133" s="159">
        <v>8712</v>
      </c>
      <c r="U133" s="157">
        <v>1782</v>
      </c>
      <c r="V133" s="158">
        <v>396</v>
      </c>
      <c r="W133" s="159">
        <v>2178</v>
      </c>
      <c r="X133" s="157">
        <v>2376</v>
      </c>
      <c r="Y133" s="158">
        <v>594</v>
      </c>
      <c r="Z133" s="159">
        <v>2970</v>
      </c>
      <c r="AA133" s="158">
        <v>21978</v>
      </c>
      <c r="AB133" s="159">
        <v>21978</v>
      </c>
      <c r="AC133" s="162">
        <v>74448</v>
      </c>
      <c r="AD133" s="163">
        <v>92268</v>
      </c>
      <c r="AE133" s="164">
        <v>166716</v>
      </c>
      <c r="AF133" s="165">
        <f t="shared" si="45"/>
        <v>16038</v>
      </c>
      <c r="AG133" s="165">
        <f t="shared" si="45"/>
        <v>14652</v>
      </c>
      <c r="AH133" s="165">
        <f t="shared" si="45"/>
        <v>30690</v>
      </c>
      <c r="AI133" s="165">
        <f t="shared" si="46"/>
        <v>62370</v>
      </c>
      <c r="AJ133" s="165">
        <f t="shared" si="46"/>
        <v>24354</v>
      </c>
      <c r="AK133" s="165">
        <f t="shared" si="46"/>
        <v>86724</v>
      </c>
      <c r="AL133" s="166">
        <f t="shared" si="47"/>
        <v>25.714285714285712</v>
      </c>
      <c r="AM133" s="166">
        <f t="shared" si="47"/>
        <v>60.162601626016269</v>
      </c>
      <c r="AN133" s="166">
        <f t="shared" si="47"/>
        <v>35.388127853881279</v>
      </c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I133" s="186"/>
      <c r="BJ133" s="175"/>
      <c r="BK133" s="169"/>
      <c r="BL133" s="169"/>
      <c r="BM133" s="169"/>
      <c r="BN133" s="169"/>
      <c r="BO133" s="169"/>
      <c r="BP133" s="169"/>
      <c r="BQ133" s="169"/>
      <c r="BR133" s="169"/>
      <c r="BS133" s="169"/>
      <c r="BT133" s="169"/>
      <c r="BU133" s="169"/>
      <c r="BV133" s="169"/>
      <c r="BW133" s="169"/>
      <c r="BX133" s="169"/>
      <c r="BY133" s="169"/>
      <c r="BZ133" s="169"/>
      <c r="CA133" s="169"/>
      <c r="CB133" s="169"/>
      <c r="CC133" s="169"/>
      <c r="CD133" s="169"/>
      <c r="CE133" s="169"/>
      <c r="CF133" s="169"/>
      <c r="CG133" s="169"/>
      <c r="CH133" s="169"/>
      <c r="CI133" s="169"/>
      <c r="CJ133" s="169"/>
      <c r="CK133" s="169"/>
    </row>
    <row r="134" spans="1:89" ht="14.4" thickTop="1" thickBot="1" x14ac:dyDescent="0.3">
      <c r="A134" s="99"/>
      <c r="B134" s="176" t="s">
        <v>20</v>
      </c>
      <c r="C134" s="183">
        <v>42570</v>
      </c>
      <c r="D134" s="184">
        <v>15444</v>
      </c>
      <c r="E134" s="185">
        <v>58014</v>
      </c>
      <c r="F134" s="183">
        <v>4752</v>
      </c>
      <c r="G134" s="184">
        <v>1188</v>
      </c>
      <c r="H134" s="185">
        <v>5940</v>
      </c>
      <c r="I134" s="183">
        <v>10296</v>
      </c>
      <c r="J134" s="184">
        <v>5544</v>
      </c>
      <c r="K134" s="185">
        <v>15840</v>
      </c>
      <c r="L134" s="183">
        <v>0</v>
      </c>
      <c r="M134" s="184">
        <v>26532</v>
      </c>
      <c r="N134" s="185">
        <v>26532</v>
      </c>
      <c r="O134" s="183">
        <v>6534</v>
      </c>
      <c r="P134" s="184">
        <v>4950</v>
      </c>
      <c r="Q134" s="185">
        <v>11484</v>
      </c>
      <c r="R134" s="183">
        <v>4554</v>
      </c>
      <c r="S134" s="184">
        <v>3762</v>
      </c>
      <c r="T134" s="185">
        <v>8316</v>
      </c>
      <c r="U134" s="183">
        <v>1980</v>
      </c>
      <c r="V134" s="184">
        <v>198</v>
      </c>
      <c r="W134" s="185">
        <v>2178</v>
      </c>
      <c r="X134" s="183">
        <v>1188</v>
      </c>
      <c r="Y134" s="184">
        <v>396</v>
      </c>
      <c r="Z134" s="185">
        <v>1584</v>
      </c>
      <c r="AA134" s="184">
        <v>13860</v>
      </c>
      <c r="AB134" s="185">
        <v>13860</v>
      </c>
      <c r="AC134" s="121">
        <v>71874</v>
      </c>
      <c r="AD134" s="122">
        <v>71874</v>
      </c>
      <c r="AE134" s="123">
        <v>143748</v>
      </c>
      <c r="AF134" s="165">
        <f t="shared" si="45"/>
        <v>15048</v>
      </c>
      <c r="AG134" s="165">
        <f t="shared" si="45"/>
        <v>6732</v>
      </c>
      <c r="AH134" s="165">
        <f t="shared" si="45"/>
        <v>21780</v>
      </c>
      <c r="AI134" s="165">
        <f t="shared" si="46"/>
        <v>57618</v>
      </c>
      <c r="AJ134" s="165">
        <f t="shared" si="46"/>
        <v>22176</v>
      </c>
      <c r="AK134" s="165">
        <f t="shared" si="46"/>
        <v>79794</v>
      </c>
      <c r="AL134" s="166">
        <f t="shared" si="47"/>
        <v>26.116838487972512</v>
      </c>
      <c r="AM134" s="166">
        <f t="shared" si="47"/>
        <v>30.357142857142854</v>
      </c>
      <c r="AN134" s="166">
        <f t="shared" si="47"/>
        <v>27.29528535980149</v>
      </c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I134" s="186"/>
      <c r="BJ134" s="175"/>
      <c r="BK134" s="169"/>
      <c r="BL134" s="169"/>
      <c r="BM134" s="169"/>
      <c r="BN134" s="169"/>
      <c r="BO134" s="169"/>
      <c r="BP134" s="169"/>
      <c r="BQ134" s="169"/>
      <c r="BR134" s="169"/>
      <c r="BS134" s="169"/>
      <c r="BT134" s="169"/>
      <c r="BU134" s="169"/>
      <c r="BV134" s="169"/>
      <c r="BW134" s="169"/>
      <c r="BX134" s="169"/>
      <c r="BY134" s="169"/>
      <c r="BZ134" s="169"/>
      <c r="CA134" s="169"/>
      <c r="CB134" s="169"/>
      <c r="CC134" s="169"/>
      <c r="CD134" s="169"/>
      <c r="CE134" s="169"/>
      <c r="CF134" s="169"/>
      <c r="CG134" s="169"/>
      <c r="CH134" s="169"/>
      <c r="CI134" s="169"/>
      <c r="CJ134" s="169"/>
      <c r="CK134" s="169"/>
    </row>
    <row r="135" spans="1:89" ht="14.4" thickTop="1" thickBot="1" x14ac:dyDescent="0.3">
      <c r="A135" s="75"/>
      <c r="B135" s="170" t="s">
        <v>18</v>
      </c>
      <c r="C135" s="171">
        <v>88902</v>
      </c>
      <c r="D135" s="172">
        <v>25146</v>
      </c>
      <c r="E135" s="173">
        <v>114048</v>
      </c>
      <c r="F135" s="171">
        <v>11484</v>
      </c>
      <c r="G135" s="172">
        <v>3366</v>
      </c>
      <c r="H135" s="173">
        <v>14850</v>
      </c>
      <c r="I135" s="171">
        <v>19602</v>
      </c>
      <c r="J135" s="172">
        <v>18018</v>
      </c>
      <c r="K135" s="173">
        <v>37620</v>
      </c>
      <c r="L135" s="171">
        <v>0</v>
      </c>
      <c r="M135" s="172">
        <v>58212</v>
      </c>
      <c r="N135" s="173">
        <v>58212</v>
      </c>
      <c r="O135" s="171">
        <v>12078</v>
      </c>
      <c r="P135" s="172">
        <v>11880</v>
      </c>
      <c r="Q135" s="173">
        <v>23958</v>
      </c>
      <c r="R135" s="171">
        <v>6930</v>
      </c>
      <c r="S135" s="172">
        <v>10098</v>
      </c>
      <c r="T135" s="173">
        <v>17028</v>
      </c>
      <c r="U135" s="171">
        <v>3762</v>
      </c>
      <c r="V135" s="172">
        <v>594</v>
      </c>
      <c r="W135" s="173">
        <v>4356</v>
      </c>
      <c r="X135" s="171">
        <v>3564</v>
      </c>
      <c r="Y135" s="172">
        <v>990</v>
      </c>
      <c r="Z135" s="173">
        <v>4554</v>
      </c>
      <c r="AA135" s="172">
        <v>35838</v>
      </c>
      <c r="AB135" s="173">
        <v>35838</v>
      </c>
      <c r="AC135" s="126">
        <v>146322</v>
      </c>
      <c r="AD135" s="127">
        <v>164142</v>
      </c>
      <c r="AE135" s="128">
        <v>310464</v>
      </c>
      <c r="AF135" s="165">
        <f t="shared" si="45"/>
        <v>31086</v>
      </c>
      <c r="AG135" s="165">
        <f t="shared" si="45"/>
        <v>21384</v>
      </c>
      <c r="AH135" s="165">
        <f t="shared" si="45"/>
        <v>52470</v>
      </c>
      <c r="AI135" s="165">
        <f t="shared" si="46"/>
        <v>119988</v>
      </c>
      <c r="AJ135" s="165">
        <f t="shared" si="46"/>
        <v>46530</v>
      </c>
      <c r="AK135" s="165">
        <f t="shared" si="46"/>
        <v>166518</v>
      </c>
      <c r="AL135" s="166">
        <f t="shared" si="47"/>
        <v>25.907590759075909</v>
      </c>
      <c r="AM135" s="166">
        <f t="shared" si="47"/>
        <v>45.957446808510639</v>
      </c>
      <c r="AN135" s="166">
        <f t="shared" si="47"/>
        <v>31.510107015457788</v>
      </c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I135" s="186"/>
      <c r="BJ135" s="175"/>
      <c r="BK135" s="169"/>
      <c r="BL135" s="169"/>
      <c r="BM135" s="169"/>
      <c r="BN135" s="169"/>
      <c r="BO135" s="169"/>
      <c r="BP135" s="169"/>
      <c r="BQ135" s="169"/>
      <c r="BR135" s="169"/>
      <c r="BS135" s="169"/>
      <c r="BT135" s="169"/>
      <c r="BU135" s="169"/>
      <c r="BV135" s="169"/>
      <c r="BW135" s="169"/>
      <c r="BX135" s="169"/>
      <c r="BY135" s="169"/>
      <c r="BZ135" s="169"/>
      <c r="CA135" s="169"/>
      <c r="CB135" s="169"/>
      <c r="CC135" s="169"/>
      <c r="CD135" s="169"/>
      <c r="CE135" s="169"/>
      <c r="CF135" s="169"/>
      <c r="CG135" s="169"/>
      <c r="CH135" s="169"/>
      <c r="CI135" s="169"/>
      <c r="CJ135" s="169"/>
      <c r="CK135" s="169"/>
    </row>
    <row r="136" spans="1:89" ht="14.4" thickTop="1" thickBot="1" x14ac:dyDescent="0.3">
      <c r="A136" s="70" t="s">
        <v>13</v>
      </c>
      <c r="B136" s="156" t="s">
        <v>19</v>
      </c>
      <c r="C136" s="157">
        <v>16800</v>
      </c>
      <c r="D136" s="158">
        <v>12180</v>
      </c>
      <c r="E136" s="159">
        <v>28980</v>
      </c>
      <c r="F136" s="157">
        <v>840</v>
      </c>
      <c r="G136" s="158">
        <v>1680</v>
      </c>
      <c r="H136" s="159">
        <v>2520</v>
      </c>
      <c r="I136" s="157">
        <v>1680</v>
      </c>
      <c r="J136" s="158">
        <v>5460</v>
      </c>
      <c r="K136" s="159">
        <v>7140</v>
      </c>
      <c r="L136" s="157">
        <v>0</v>
      </c>
      <c r="M136" s="158">
        <v>7140</v>
      </c>
      <c r="N136" s="159">
        <v>7140</v>
      </c>
      <c r="O136" s="157">
        <v>6300</v>
      </c>
      <c r="P136" s="158">
        <v>5460</v>
      </c>
      <c r="Q136" s="159">
        <v>11760</v>
      </c>
      <c r="R136" s="157">
        <v>0</v>
      </c>
      <c r="S136" s="158">
        <v>0</v>
      </c>
      <c r="T136" s="159">
        <v>0</v>
      </c>
      <c r="U136" s="157">
        <v>840</v>
      </c>
      <c r="V136" s="158">
        <v>0</v>
      </c>
      <c r="W136" s="159">
        <v>840</v>
      </c>
      <c r="X136" s="157">
        <v>3360</v>
      </c>
      <c r="Y136" s="158">
        <v>1680</v>
      </c>
      <c r="Z136" s="159">
        <v>5040</v>
      </c>
      <c r="AA136" s="158">
        <v>0</v>
      </c>
      <c r="AB136" s="159">
        <v>0</v>
      </c>
      <c r="AC136" s="162">
        <v>29820</v>
      </c>
      <c r="AD136" s="163">
        <v>33600</v>
      </c>
      <c r="AE136" s="164">
        <v>63420</v>
      </c>
      <c r="AF136" s="165">
        <f t="shared" si="45"/>
        <v>2520</v>
      </c>
      <c r="AG136" s="165">
        <f t="shared" si="45"/>
        <v>7140</v>
      </c>
      <c r="AH136" s="165">
        <f t="shared" si="45"/>
        <v>9660</v>
      </c>
      <c r="AI136" s="165">
        <f t="shared" si="46"/>
        <v>19320</v>
      </c>
      <c r="AJ136" s="165">
        <f t="shared" si="46"/>
        <v>19320</v>
      </c>
      <c r="AK136" s="165">
        <f t="shared" si="46"/>
        <v>38640</v>
      </c>
      <c r="AL136" s="166">
        <f t="shared" si="47"/>
        <v>13.043478260869565</v>
      </c>
      <c r="AM136" s="166">
        <f t="shared" si="47"/>
        <v>36.95652173913043</v>
      </c>
      <c r="AN136" s="166">
        <f t="shared" si="47"/>
        <v>25</v>
      </c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I136" s="174"/>
      <c r="BJ136" s="175"/>
      <c r="BK136" s="169"/>
      <c r="BL136" s="169"/>
      <c r="BM136" s="169"/>
      <c r="BN136" s="169"/>
      <c r="BO136" s="169"/>
      <c r="BP136" s="169"/>
      <c r="BQ136" s="169"/>
      <c r="BR136" s="169"/>
      <c r="BS136" s="169"/>
      <c r="BT136" s="169"/>
      <c r="BU136" s="169"/>
      <c r="BV136" s="169"/>
      <c r="BW136" s="169"/>
      <c r="BX136" s="169"/>
      <c r="BY136" s="169"/>
      <c r="BZ136" s="169"/>
      <c r="CA136" s="169"/>
      <c r="CB136" s="169"/>
      <c r="CC136" s="169"/>
      <c r="CD136" s="169"/>
      <c r="CE136" s="169"/>
      <c r="CF136" s="169"/>
      <c r="CG136" s="169"/>
      <c r="CH136" s="169"/>
      <c r="CI136" s="169"/>
      <c r="CJ136" s="169"/>
      <c r="CK136" s="169"/>
    </row>
    <row r="137" spans="1:89" ht="14.4" thickTop="1" thickBot="1" x14ac:dyDescent="0.3">
      <c r="A137" s="99"/>
      <c r="B137" s="176" t="s">
        <v>20</v>
      </c>
      <c r="C137" s="183">
        <v>217140</v>
      </c>
      <c r="D137" s="184">
        <v>92820</v>
      </c>
      <c r="E137" s="185">
        <v>309960</v>
      </c>
      <c r="F137" s="183">
        <v>11760</v>
      </c>
      <c r="G137" s="184">
        <v>9240</v>
      </c>
      <c r="H137" s="185">
        <v>21000</v>
      </c>
      <c r="I137" s="183">
        <v>23940</v>
      </c>
      <c r="J137" s="184">
        <v>66780</v>
      </c>
      <c r="K137" s="185">
        <v>90720</v>
      </c>
      <c r="L137" s="183">
        <v>0</v>
      </c>
      <c r="M137" s="184">
        <v>124740</v>
      </c>
      <c r="N137" s="185">
        <v>124740</v>
      </c>
      <c r="O137" s="183">
        <v>44940</v>
      </c>
      <c r="P137" s="184">
        <v>60060</v>
      </c>
      <c r="Q137" s="185">
        <v>105000</v>
      </c>
      <c r="R137" s="183">
        <v>5460</v>
      </c>
      <c r="S137" s="184">
        <v>4620</v>
      </c>
      <c r="T137" s="185">
        <v>10080</v>
      </c>
      <c r="U137" s="183">
        <v>0</v>
      </c>
      <c r="V137" s="184">
        <v>420</v>
      </c>
      <c r="W137" s="185">
        <v>420</v>
      </c>
      <c r="X137" s="183">
        <v>21420</v>
      </c>
      <c r="Y137" s="184">
        <v>6720</v>
      </c>
      <c r="Z137" s="185">
        <v>28140</v>
      </c>
      <c r="AA137" s="184">
        <v>420</v>
      </c>
      <c r="AB137" s="185">
        <v>420</v>
      </c>
      <c r="AC137" s="121">
        <v>324660</v>
      </c>
      <c r="AD137" s="122">
        <v>365820</v>
      </c>
      <c r="AE137" s="123">
        <v>690480</v>
      </c>
      <c r="AF137" s="165">
        <f t="shared" si="45"/>
        <v>35700</v>
      </c>
      <c r="AG137" s="165">
        <f t="shared" si="45"/>
        <v>76020</v>
      </c>
      <c r="AH137" s="165">
        <f t="shared" si="45"/>
        <v>111720</v>
      </c>
      <c r="AI137" s="165">
        <f t="shared" si="46"/>
        <v>252840</v>
      </c>
      <c r="AJ137" s="165">
        <f t="shared" si="46"/>
        <v>168840</v>
      </c>
      <c r="AK137" s="165">
        <f t="shared" si="46"/>
        <v>421680</v>
      </c>
      <c r="AL137" s="166">
        <f t="shared" si="47"/>
        <v>14.119601328903656</v>
      </c>
      <c r="AM137" s="166">
        <f t="shared" si="47"/>
        <v>45.024875621890544</v>
      </c>
      <c r="AN137" s="166">
        <f t="shared" si="47"/>
        <v>26.49402390438247</v>
      </c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I137" s="174"/>
      <c r="BJ137" s="175"/>
      <c r="BK137" s="169"/>
      <c r="BL137" s="169"/>
      <c r="BM137" s="169"/>
      <c r="BN137" s="169"/>
      <c r="BO137" s="169"/>
      <c r="BP137" s="169"/>
      <c r="BQ137" s="169"/>
      <c r="BR137" s="169"/>
      <c r="BS137" s="169"/>
      <c r="BT137" s="169"/>
      <c r="BU137" s="169"/>
      <c r="BV137" s="169"/>
      <c r="BW137" s="169"/>
      <c r="BX137" s="169"/>
      <c r="BY137" s="169"/>
      <c r="BZ137" s="169"/>
      <c r="CA137" s="169"/>
      <c r="CB137" s="169"/>
      <c r="CC137" s="169"/>
      <c r="CD137" s="169"/>
      <c r="CE137" s="169"/>
      <c r="CF137" s="169"/>
      <c r="CG137" s="169"/>
      <c r="CH137" s="169"/>
      <c r="CI137" s="169"/>
      <c r="CJ137" s="169"/>
      <c r="CK137" s="169"/>
    </row>
    <row r="138" spans="1:89" ht="14.4" thickTop="1" thickBot="1" x14ac:dyDescent="0.3">
      <c r="A138" s="75"/>
      <c r="B138" s="170" t="s">
        <v>18</v>
      </c>
      <c r="C138" s="171">
        <v>233940</v>
      </c>
      <c r="D138" s="172">
        <v>105000</v>
      </c>
      <c r="E138" s="173">
        <v>338940</v>
      </c>
      <c r="F138" s="171">
        <v>12600</v>
      </c>
      <c r="G138" s="172">
        <v>10920</v>
      </c>
      <c r="H138" s="173">
        <v>23520</v>
      </c>
      <c r="I138" s="171">
        <v>25620</v>
      </c>
      <c r="J138" s="172">
        <v>72240</v>
      </c>
      <c r="K138" s="173">
        <v>97860</v>
      </c>
      <c r="L138" s="171">
        <v>0</v>
      </c>
      <c r="M138" s="172">
        <v>131880</v>
      </c>
      <c r="N138" s="173">
        <v>131880</v>
      </c>
      <c r="O138" s="171">
        <v>51240</v>
      </c>
      <c r="P138" s="172">
        <v>65520</v>
      </c>
      <c r="Q138" s="173">
        <v>116760</v>
      </c>
      <c r="R138" s="171">
        <v>5460</v>
      </c>
      <c r="S138" s="172">
        <v>4620</v>
      </c>
      <c r="T138" s="173">
        <v>10080</v>
      </c>
      <c r="U138" s="171">
        <v>840</v>
      </c>
      <c r="V138" s="172">
        <v>420</v>
      </c>
      <c r="W138" s="173">
        <v>1260</v>
      </c>
      <c r="X138" s="171">
        <v>24780</v>
      </c>
      <c r="Y138" s="172">
        <v>8400</v>
      </c>
      <c r="Z138" s="173">
        <v>33180</v>
      </c>
      <c r="AA138" s="172">
        <v>420</v>
      </c>
      <c r="AB138" s="173">
        <v>420</v>
      </c>
      <c r="AC138" s="126">
        <v>354480</v>
      </c>
      <c r="AD138" s="127">
        <v>399420</v>
      </c>
      <c r="AE138" s="128">
        <v>753900</v>
      </c>
      <c r="AF138" s="165">
        <f t="shared" si="45"/>
        <v>38220</v>
      </c>
      <c r="AG138" s="165">
        <f t="shared" si="45"/>
        <v>83160</v>
      </c>
      <c r="AH138" s="165">
        <f t="shared" si="45"/>
        <v>121380</v>
      </c>
      <c r="AI138" s="165">
        <f t="shared" si="46"/>
        <v>272160</v>
      </c>
      <c r="AJ138" s="165">
        <f t="shared" si="46"/>
        <v>188160</v>
      </c>
      <c r="AK138" s="165">
        <f t="shared" si="46"/>
        <v>460320</v>
      </c>
      <c r="AL138" s="166">
        <f t="shared" si="47"/>
        <v>14.043209876543211</v>
      </c>
      <c r="AM138" s="166">
        <f t="shared" si="47"/>
        <v>44.196428571428569</v>
      </c>
      <c r="AN138" s="166">
        <f t="shared" si="47"/>
        <v>26.368613138686133</v>
      </c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I138" s="174"/>
      <c r="BJ138" s="175"/>
      <c r="BK138" s="169"/>
      <c r="BL138" s="169"/>
      <c r="BM138" s="169"/>
      <c r="BN138" s="169"/>
      <c r="BO138" s="169"/>
      <c r="BP138" s="169"/>
      <c r="BQ138" s="169"/>
      <c r="BR138" s="169"/>
      <c r="BS138" s="169"/>
      <c r="BT138" s="169"/>
      <c r="BU138" s="169"/>
      <c r="BV138" s="169"/>
      <c r="BW138" s="169"/>
      <c r="BX138" s="169"/>
      <c r="BY138" s="169"/>
      <c r="BZ138" s="169"/>
      <c r="CA138" s="169"/>
      <c r="CB138" s="169"/>
      <c r="CC138" s="169"/>
      <c r="CD138" s="169"/>
      <c r="CE138" s="169"/>
      <c r="CF138" s="169"/>
      <c r="CG138" s="169"/>
      <c r="CH138" s="169"/>
      <c r="CI138" s="169"/>
      <c r="CJ138" s="169"/>
      <c r="CK138" s="169"/>
    </row>
    <row r="139" spans="1:89" ht="14.4" thickTop="1" thickBot="1" x14ac:dyDescent="0.3">
      <c r="A139" s="99" t="s">
        <v>14</v>
      </c>
      <c r="B139" s="176" t="s">
        <v>20</v>
      </c>
      <c r="C139" s="183">
        <v>64979</v>
      </c>
      <c r="D139" s="184">
        <v>6154</v>
      </c>
      <c r="E139" s="185">
        <v>71133</v>
      </c>
      <c r="F139" s="183">
        <v>181</v>
      </c>
      <c r="G139" s="184">
        <v>0</v>
      </c>
      <c r="H139" s="185">
        <v>181</v>
      </c>
      <c r="I139" s="183">
        <v>4706</v>
      </c>
      <c r="J139" s="184">
        <v>1267</v>
      </c>
      <c r="K139" s="185">
        <v>5973</v>
      </c>
      <c r="L139" s="183">
        <v>181</v>
      </c>
      <c r="M139" s="184">
        <v>78373</v>
      </c>
      <c r="N139" s="185">
        <v>78554</v>
      </c>
      <c r="O139" s="183">
        <v>28779</v>
      </c>
      <c r="P139" s="184">
        <v>15023</v>
      </c>
      <c r="Q139" s="185">
        <v>43802</v>
      </c>
      <c r="R139" s="183">
        <v>2172</v>
      </c>
      <c r="S139" s="184">
        <v>1629</v>
      </c>
      <c r="T139" s="185">
        <v>3801</v>
      </c>
      <c r="U139" s="183">
        <v>362</v>
      </c>
      <c r="V139" s="184">
        <v>905</v>
      </c>
      <c r="W139" s="185">
        <v>1267</v>
      </c>
      <c r="X139" s="183">
        <v>2172</v>
      </c>
      <c r="Y139" s="184">
        <v>0</v>
      </c>
      <c r="Z139" s="185">
        <v>2172</v>
      </c>
      <c r="AA139" s="184">
        <v>362</v>
      </c>
      <c r="AB139" s="185">
        <v>362</v>
      </c>
      <c r="AC139" s="121">
        <v>103532</v>
      </c>
      <c r="AD139" s="122">
        <v>103713</v>
      </c>
      <c r="AE139" s="123">
        <v>207245</v>
      </c>
      <c r="AF139" s="165">
        <f t="shared" si="45"/>
        <v>4887</v>
      </c>
      <c r="AG139" s="165">
        <f t="shared" si="45"/>
        <v>1267</v>
      </c>
      <c r="AH139" s="165">
        <f t="shared" si="45"/>
        <v>6154</v>
      </c>
      <c r="AI139" s="165">
        <f t="shared" si="46"/>
        <v>69866</v>
      </c>
      <c r="AJ139" s="165">
        <f t="shared" si="46"/>
        <v>7421</v>
      </c>
      <c r="AK139" s="165">
        <f t="shared" si="46"/>
        <v>77287</v>
      </c>
      <c r="AL139" s="166">
        <f t="shared" si="47"/>
        <v>6.9948186528497409</v>
      </c>
      <c r="AM139" s="166">
        <f t="shared" si="47"/>
        <v>17.073170731707318</v>
      </c>
      <c r="AN139" s="166">
        <f t="shared" si="47"/>
        <v>7.9625292740046847</v>
      </c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I139" s="186"/>
      <c r="BJ139" s="175"/>
      <c r="BK139" s="169"/>
      <c r="BL139" s="169"/>
      <c r="BM139" s="169"/>
      <c r="BN139" s="169"/>
      <c r="BO139" s="169"/>
      <c r="BP139" s="169"/>
      <c r="BQ139" s="169"/>
      <c r="BR139" s="169"/>
      <c r="BS139" s="169"/>
      <c r="BT139" s="169"/>
      <c r="BU139" s="169"/>
      <c r="BV139" s="169"/>
      <c r="BW139" s="169"/>
      <c r="BX139" s="169"/>
      <c r="BY139" s="169"/>
      <c r="BZ139" s="169"/>
      <c r="CA139" s="169"/>
      <c r="CB139" s="169"/>
      <c r="CC139" s="169"/>
      <c r="CD139" s="169"/>
      <c r="CE139" s="169"/>
      <c r="CF139" s="169"/>
      <c r="CG139" s="169"/>
      <c r="CH139" s="169"/>
      <c r="CI139" s="169"/>
      <c r="CJ139" s="169"/>
      <c r="CK139" s="169"/>
    </row>
    <row r="140" spans="1:89" ht="14.4" thickTop="1" thickBot="1" x14ac:dyDescent="0.3">
      <c r="A140" s="75"/>
      <c r="B140" s="170" t="s">
        <v>18</v>
      </c>
      <c r="C140" s="171">
        <v>64979</v>
      </c>
      <c r="D140" s="172">
        <v>6154</v>
      </c>
      <c r="E140" s="173">
        <v>71133</v>
      </c>
      <c r="F140" s="171">
        <v>181</v>
      </c>
      <c r="G140" s="172">
        <v>0</v>
      </c>
      <c r="H140" s="173">
        <v>181</v>
      </c>
      <c r="I140" s="171">
        <v>4706</v>
      </c>
      <c r="J140" s="172">
        <v>1267</v>
      </c>
      <c r="K140" s="173">
        <v>5973</v>
      </c>
      <c r="L140" s="171">
        <v>181</v>
      </c>
      <c r="M140" s="172">
        <v>78373</v>
      </c>
      <c r="N140" s="173">
        <v>78554</v>
      </c>
      <c r="O140" s="171">
        <v>28779</v>
      </c>
      <c r="P140" s="172">
        <v>15023</v>
      </c>
      <c r="Q140" s="173">
        <v>43802</v>
      </c>
      <c r="R140" s="171">
        <v>2172</v>
      </c>
      <c r="S140" s="172">
        <v>1629</v>
      </c>
      <c r="T140" s="173">
        <v>3801</v>
      </c>
      <c r="U140" s="171">
        <v>362</v>
      </c>
      <c r="V140" s="172">
        <v>905</v>
      </c>
      <c r="W140" s="173">
        <v>1267</v>
      </c>
      <c r="X140" s="171">
        <v>2172</v>
      </c>
      <c r="Y140" s="172">
        <v>0</v>
      </c>
      <c r="Z140" s="173">
        <v>2172</v>
      </c>
      <c r="AA140" s="172">
        <v>362</v>
      </c>
      <c r="AB140" s="173">
        <v>362</v>
      </c>
      <c r="AC140" s="126">
        <v>103532</v>
      </c>
      <c r="AD140" s="127">
        <v>103713</v>
      </c>
      <c r="AE140" s="128">
        <v>207245</v>
      </c>
      <c r="AF140" s="165">
        <f t="shared" si="45"/>
        <v>4887</v>
      </c>
      <c r="AG140" s="165">
        <f t="shared" si="45"/>
        <v>1267</v>
      </c>
      <c r="AH140" s="165">
        <f t="shared" si="45"/>
        <v>6154</v>
      </c>
      <c r="AI140" s="165">
        <f t="shared" si="46"/>
        <v>69866</v>
      </c>
      <c r="AJ140" s="165">
        <f t="shared" si="46"/>
        <v>7421</v>
      </c>
      <c r="AK140" s="165">
        <f t="shared" si="46"/>
        <v>77287</v>
      </c>
      <c r="AL140" s="166">
        <f t="shared" si="47"/>
        <v>6.9948186528497409</v>
      </c>
      <c r="AM140" s="166">
        <f t="shared" si="47"/>
        <v>17.073170731707318</v>
      </c>
      <c r="AN140" s="166">
        <f t="shared" si="47"/>
        <v>7.9625292740046847</v>
      </c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I140" s="186"/>
      <c r="BJ140" s="175"/>
      <c r="BK140" s="169"/>
      <c r="BL140" s="169"/>
      <c r="BM140" s="169"/>
      <c r="BN140" s="169"/>
      <c r="BO140" s="169"/>
      <c r="BP140" s="169"/>
      <c r="BQ140" s="169"/>
      <c r="BR140" s="169"/>
      <c r="BS140" s="169"/>
      <c r="BT140" s="169"/>
      <c r="BU140" s="169"/>
      <c r="BV140" s="169"/>
      <c r="BW140" s="169"/>
      <c r="BX140" s="169"/>
      <c r="BY140" s="169"/>
      <c r="BZ140" s="169"/>
      <c r="CA140" s="169"/>
      <c r="CB140" s="169"/>
      <c r="CC140" s="169"/>
      <c r="CD140" s="169"/>
      <c r="CE140" s="169"/>
      <c r="CF140" s="169"/>
      <c r="CG140" s="169"/>
      <c r="CH140" s="169"/>
      <c r="CI140" s="169"/>
      <c r="CJ140" s="169"/>
      <c r="CK140" s="169"/>
    </row>
    <row r="141" spans="1:89" ht="14.4" thickTop="1" thickBot="1" x14ac:dyDescent="0.3">
      <c r="A141" s="70" t="s">
        <v>15</v>
      </c>
      <c r="B141" s="156" t="s">
        <v>19</v>
      </c>
      <c r="C141" s="157">
        <v>96524</v>
      </c>
      <c r="D141" s="158">
        <v>33129</v>
      </c>
      <c r="E141" s="159">
        <v>129653</v>
      </c>
      <c r="F141" s="157">
        <v>4090</v>
      </c>
      <c r="G141" s="158">
        <v>4499</v>
      </c>
      <c r="H141" s="159">
        <v>8589</v>
      </c>
      <c r="I141" s="157">
        <v>12679</v>
      </c>
      <c r="J141" s="158">
        <v>17178</v>
      </c>
      <c r="K141" s="159">
        <v>29857</v>
      </c>
      <c r="L141" s="157">
        <v>0</v>
      </c>
      <c r="M141" s="158">
        <v>70348</v>
      </c>
      <c r="N141" s="159">
        <v>70348</v>
      </c>
      <c r="O141" s="157">
        <v>31084</v>
      </c>
      <c r="P141" s="158">
        <v>31493</v>
      </c>
      <c r="Q141" s="159">
        <v>62577</v>
      </c>
      <c r="R141" s="157">
        <v>3272</v>
      </c>
      <c r="S141" s="158">
        <v>2454</v>
      </c>
      <c r="T141" s="159">
        <v>5726</v>
      </c>
      <c r="U141" s="157">
        <v>2454</v>
      </c>
      <c r="V141" s="158">
        <v>409</v>
      </c>
      <c r="W141" s="159">
        <v>2863</v>
      </c>
      <c r="X141" s="157">
        <v>4090</v>
      </c>
      <c r="Y141" s="158">
        <v>6544</v>
      </c>
      <c r="Z141" s="159">
        <v>10634</v>
      </c>
      <c r="AA141" s="158">
        <v>4090</v>
      </c>
      <c r="AB141" s="159">
        <v>4090</v>
      </c>
      <c r="AC141" s="162">
        <v>154193</v>
      </c>
      <c r="AD141" s="163">
        <v>170144</v>
      </c>
      <c r="AE141" s="164">
        <v>324337</v>
      </c>
      <c r="AF141" s="165">
        <f t="shared" si="45"/>
        <v>16769</v>
      </c>
      <c r="AG141" s="165">
        <f t="shared" si="45"/>
        <v>21677</v>
      </c>
      <c r="AH141" s="165">
        <f t="shared" si="45"/>
        <v>38446</v>
      </c>
      <c r="AI141" s="165">
        <f t="shared" si="46"/>
        <v>113293</v>
      </c>
      <c r="AJ141" s="165">
        <f t="shared" si="46"/>
        <v>54806</v>
      </c>
      <c r="AK141" s="165">
        <f t="shared" si="46"/>
        <v>168099</v>
      </c>
      <c r="AL141" s="166">
        <f t="shared" si="47"/>
        <v>14.801444043321299</v>
      </c>
      <c r="AM141" s="166">
        <f t="shared" si="47"/>
        <v>39.552238805970148</v>
      </c>
      <c r="AN141" s="166">
        <f t="shared" si="47"/>
        <v>22.871046228710462</v>
      </c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I141" s="174"/>
      <c r="BJ141" s="175"/>
      <c r="BK141" s="169"/>
      <c r="BL141" s="169"/>
      <c r="BM141" s="169"/>
      <c r="BN141" s="169"/>
      <c r="BO141" s="169"/>
      <c r="BP141" s="169"/>
      <c r="BQ141" s="169"/>
      <c r="BR141" s="169"/>
      <c r="BS141" s="169"/>
      <c r="BT141" s="169"/>
      <c r="BU141" s="169"/>
      <c r="BV141" s="169"/>
      <c r="BW141" s="169"/>
      <c r="BX141" s="169"/>
      <c r="BY141" s="169"/>
      <c r="BZ141" s="169"/>
      <c r="CA141" s="169"/>
      <c r="CB141" s="169"/>
      <c r="CC141" s="169"/>
      <c r="CD141" s="169"/>
      <c r="CE141" s="169"/>
      <c r="CF141" s="169"/>
      <c r="CG141" s="169"/>
      <c r="CH141" s="169"/>
      <c r="CI141" s="169"/>
      <c r="CJ141" s="169"/>
      <c r="CK141" s="169"/>
    </row>
    <row r="142" spans="1:89" ht="14.4" thickTop="1" thickBot="1" x14ac:dyDescent="0.3">
      <c r="A142" s="99"/>
      <c r="B142" s="176" t="s">
        <v>20</v>
      </c>
      <c r="C142" s="183">
        <v>56442</v>
      </c>
      <c r="D142" s="184">
        <v>20859</v>
      </c>
      <c r="E142" s="185">
        <v>77301</v>
      </c>
      <c r="F142" s="183">
        <v>5317</v>
      </c>
      <c r="G142" s="184">
        <v>2863</v>
      </c>
      <c r="H142" s="185">
        <v>8180</v>
      </c>
      <c r="I142" s="183">
        <v>11452</v>
      </c>
      <c r="J142" s="184">
        <v>9816</v>
      </c>
      <c r="K142" s="185">
        <v>21268</v>
      </c>
      <c r="L142" s="183">
        <v>409</v>
      </c>
      <c r="M142" s="184">
        <v>53579</v>
      </c>
      <c r="N142" s="185">
        <v>53988</v>
      </c>
      <c r="O142" s="183">
        <v>22086</v>
      </c>
      <c r="P142" s="184">
        <v>20041</v>
      </c>
      <c r="Q142" s="185">
        <v>42127</v>
      </c>
      <c r="R142" s="183">
        <v>4908</v>
      </c>
      <c r="S142" s="184">
        <v>2454</v>
      </c>
      <c r="T142" s="185">
        <v>7362</v>
      </c>
      <c r="U142" s="183">
        <v>0</v>
      </c>
      <c r="V142" s="184">
        <v>2045</v>
      </c>
      <c r="W142" s="185">
        <v>2045</v>
      </c>
      <c r="X142" s="183">
        <v>2045</v>
      </c>
      <c r="Y142" s="184">
        <v>818</v>
      </c>
      <c r="Z142" s="185">
        <v>2863</v>
      </c>
      <c r="AA142" s="184">
        <v>2045</v>
      </c>
      <c r="AB142" s="185">
        <v>2045</v>
      </c>
      <c r="AC142" s="121">
        <v>102659</v>
      </c>
      <c r="AD142" s="122">
        <v>114520</v>
      </c>
      <c r="AE142" s="123">
        <v>217179</v>
      </c>
      <c r="AF142" s="165">
        <f t="shared" si="45"/>
        <v>16769</v>
      </c>
      <c r="AG142" s="165">
        <f t="shared" si="45"/>
        <v>12679</v>
      </c>
      <c r="AH142" s="165">
        <f t="shared" si="45"/>
        <v>29448</v>
      </c>
      <c r="AI142" s="165">
        <f t="shared" si="46"/>
        <v>73211</v>
      </c>
      <c r="AJ142" s="165">
        <f t="shared" si="46"/>
        <v>33538</v>
      </c>
      <c r="AK142" s="165">
        <f t="shared" si="46"/>
        <v>106749</v>
      </c>
      <c r="AL142" s="166">
        <f t="shared" si="47"/>
        <v>22.905027932960895</v>
      </c>
      <c r="AM142" s="166">
        <f t="shared" si="47"/>
        <v>37.804878048780488</v>
      </c>
      <c r="AN142" s="166">
        <f t="shared" si="47"/>
        <v>27.586206896551722</v>
      </c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I142" s="174"/>
      <c r="BJ142" s="175"/>
      <c r="BK142" s="169"/>
      <c r="BL142" s="169"/>
      <c r="BM142" s="169"/>
      <c r="BN142" s="169"/>
      <c r="BO142" s="169"/>
      <c r="BP142" s="169"/>
      <c r="BQ142" s="169"/>
      <c r="BR142" s="169"/>
      <c r="BS142" s="169"/>
      <c r="BT142" s="169"/>
      <c r="BU142" s="169"/>
      <c r="BV142" s="169"/>
      <c r="BW142" s="169"/>
      <c r="BX142" s="169"/>
      <c r="BY142" s="169"/>
      <c r="BZ142" s="169"/>
      <c r="CA142" s="169"/>
      <c r="CB142" s="169"/>
      <c r="CC142" s="169"/>
      <c r="CD142" s="169"/>
      <c r="CE142" s="169"/>
      <c r="CF142" s="169"/>
      <c r="CG142" s="169"/>
      <c r="CH142" s="169"/>
      <c r="CI142" s="169"/>
      <c r="CJ142" s="169"/>
      <c r="CK142" s="169"/>
    </row>
    <row r="143" spans="1:89" ht="14.4" thickTop="1" thickBot="1" x14ac:dyDescent="0.3">
      <c r="A143" s="75"/>
      <c r="B143" s="170" t="s">
        <v>18</v>
      </c>
      <c r="C143" s="171">
        <v>152966</v>
      </c>
      <c r="D143" s="172">
        <v>53988</v>
      </c>
      <c r="E143" s="173">
        <v>206954</v>
      </c>
      <c r="F143" s="171">
        <v>9407</v>
      </c>
      <c r="G143" s="172">
        <v>7362</v>
      </c>
      <c r="H143" s="173">
        <v>16769</v>
      </c>
      <c r="I143" s="171">
        <v>24131</v>
      </c>
      <c r="J143" s="172">
        <v>26994</v>
      </c>
      <c r="K143" s="173">
        <v>51125</v>
      </c>
      <c r="L143" s="171">
        <v>409</v>
      </c>
      <c r="M143" s="172">
        <v>123927</v>
      </c>
      <c r="N143" s="173">
        <v>124336</v>
      </c>
      <c r="O143" s="171">
        <v>53170</v>
      </c>
      <c r="P143" s="172">
        <v>51534</v>
      </c>
      <c r="Q143" s="173">
        <v>104704</v>
      </c>
      <c r="R143" s="171">
        <v>8180</v>
      </c>
      <c r="S143" s="172">
        <v>4908</v>
      </c>
      <c r="T143" s="173">
        <v>13088</v>
      </c>
      <c r="U143" s="171">
        <v>2454</v>
      </c>
      <c r="V143" s="172">
        <v>2454</v>
      </c>
      <c r="W143" s="173">
        <v>4908</v>
      </c>
      <c r="X143" s="171">
        <v>6135</v>
      </c>
      <c r="Y143" s="172">
        <v>7362</v>
      </c>
      <c r="Z143" s="173">
        <v>13497</v>
      </c>
      <c r="AA143" s="172">
        <v>6135</v>
      </c>
      <c r="AB143" s="173">
        <v>6135</v>
      </c>
      <c r="AC143" s="126">
        <v>256852</v>
      </c>
      <c r="AD143" s="127">
        <v>284664</v>
      </c>
      <c r="AE143" s="128">
        <v>541516</v>
      </c>
      <c r="AF143" s="165">
        <f t="shared" si="45"/>
        <v>33538</v>
      </c>
      <c r="AG143" s="165">
        <f t="shared" si="45"/>
        <v>34356</v>
      </c>
      <c r="AH143" s="165">
        <f t="shared" si="45"/>
        <v>67894</v>
      </c>
      <c r="AI143" s="165">
        <f t="shared" si="46"/>
        <v>186504</v>
      </c>
      <c r="AJ143" s="165">
        <f t="shared" si="46"/>
        <v>88344</v>
      </c>
      <c r="AK143" s="165">
        <f t="shared" si="46"/>
        <v>274848</v>
      </c>
      <c r="AL143" s="166">
        <f t="shared" si="47"/>
        <v>17.982456140350877</v>
      </c>
      <c r="AM143" s="166">
        <f t="shared" si="47"/>
        <v>38.888888888888893</v>
      </c>
      <c r="AN143" s="166">
        <f t="shared" si="47"/>
        <v>24.702380952380953</v>
      </c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I143" s="174"/>
      <c r="BJ143" s="175"/>
      <c r="BK143" s="169"/>
      <c r="BL143" s="169"/>
      <c r="BM143" s="169"/>
      <c r="BN143" s="169"/>
      <c r="BO143" s="169"/>
      <c r="BP143" s="169"/>
      <c r="BQ143" s="169"/>
      <c r="BR143" s="169"/>
      <c r="BS143" s="169"/>
      <c r="BT143" s="169"/>
      <c r="BU143" s="169"/>
      <c r="BV143" s="169"/>
      <c r="BW143" s="169"/>
      <c r="BX143" s="169"/>
      <c r="BY143" s="169"/>
      <c r="BZ143" s="169"/>
      <c r="CA143" s="169"/>
      <c r="CB143" s="169"/>
      <c r="CC143" s="169"/>
      <c r="CD143" s="169"/>
      <c r="CE143" s="169"/>
      <c r="CF143" s="169"/>
      <c r="CG143" s="169"/>
      <c r="CH143" s="169"/>
      <c r="CI143" s="169"/>
      <c r="CJ143" s="169"/>
      <c r="CK143" s="169"/>
    </row>
    <row r="144" spans="1:89" ht="14.4" thickTop="1" thickBot="1" x14ac:dyDescent="0.3">
      <c r="A144" s="70" t="s">
        <v>16</v>
      </c>
      <c r="B144" s="156" t="s">
        <v>19</v>
      </c>
      <c r="C144" s="157">
        <v>9480</v>
      </c>
      <c r="D144" s="158">
        <v>6636</v>
      </c>
      <c r="E144" s="159">
        <v>16116</v>
      </c>
      <c r="F144" s="157">
        <v>316</v>
      </c>
      <c r="G144" s="158">
        <v>316</v>
      </c>
      <c r="H144" s="159">
        <v>632</v>
      </c>
      <c r="I144" s="157">
        <v>1264</v>
      </c>
      <c r="J144" s="158">
        <v>1896</v>
      </c>
      <c r="K144" s="159">
        <v>3160</v>
      </c>
      <c r="L144" s="157">
        <v>0</v>
      </c>
      <c r="M144" s="158">
        <v>9164</v>
      </c>
      <c r="N144" s="159">
        <v>9164</v>
      </c>
      <c r="O144" s="157">
        <v>2212</v>
      </c>
      <c r="P144" s="158">
        <v>4108</v>
      </c>
      <c r="Q144" s="159">
        <v>6320</v>
      </c>
      <c r="R144" s="157">
        <v>0</v>
      </c>
      <c r="S144" s="158">
        <v>0</v>
      </c>
      <c r="T144" s="159">
        <v>0</v>
      </c>
      <c r="U144" s="157">
        <v>316</v>
      </c>
      <c r="V144" s="158">
        <v>0</v>
      </c>
      <c r="W144" s="159">
        <v>316</v>
      </c>
      <c r="X144" s="157">
        <v>632</v>
      </c>
      <c r="Y144" s="158">
        <v>316</v>
      </c>
      <c r="Z144" s="159">
        <v>948</v>
      </c>
      <c r="AA144" s="158">
        <v>632</v>
      </c>
      <c r="AB144" s="159">
        <v>632</v>
      </c>
      <c r="AC144" s="162">
        <v>14220</v>
      </c>
      <c r="AD144" s="163">
        <v>23068</v>
      </c>
      <c r="AE144" s="164">
        <v>37288</v>
      </c>
      <c r="AF144" s="165">
        <f t="shared" si="45"/>
        <v>1580</v>
      </c>
      <c r="AG144" s="165">
        <f t="shared" si="45"/>
        <v>2212</v>
      </c>
      <c r="AH144" s="165">
        <f t="shared" si="45"/>
        <v>3792</v>
      </c>
      <c r="AI144" s="165">
        <f t="shared" si="46"/>
        <v>11060</v>
      </c>
      <c r="AJ144" s="165">
        <f t="shared" si="46"/>
        <v>8848</v>
      </c>
      <c r="AK144" s="165">
        <f t="shared" si="46"/>
        <v>19908</v>
      </c>
      <c r="AL144" s="166">
        <f t="shared" si="47"/>
        <v>14.285714285714285</v>
      </c>
      <c r="AM144" s="166">
        <f t="shared" si="47"/>
        <v>25</v>
      </c>
      <c r="AN144" s="166">
        <f t="shared" si="47"/>
        <v>19.047619047619047</v>
      </c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I144" s="174"/>
      <c r="BJ144" s="175"/>
      <c r="BK144" s="169"/>
      <c r="BL144" s="169"/>
      <c r="BM144" s="169"/>
      <c r="BN144" s="169"/>
      <c r="BO144" s="169"/>
      <c r="BP144" s="169"/>
      <c r="BQ144" s="169"/>
      <c r="BR144" s="169"/>
      <c r="BS144" s="169"/>
      <c r="BT144" s="169"/>
      <c r="BU144" s="169"/>
      <c r="BV144" s="169"/>
      <c r="BW144" s="169"/>
      <c r="BX144" s="169"/>
      <c r="BY144" s="169"/>
      <c r="BZ144" s="169"/>
      <c r="CA144" s="169"/>
      <c r="CB144" s="169"/>
      <c r="CC144" s="169"/>
      <c r="CD144" s="169"/>
      <c r="CE144" s="169"/>
      <c r="CF144" s="169"/>
      <c r="CG144" s="169"/>
      <c r="CH144" s="169"/>
      <c r="CI144" s="169"/>
      <c r="CJ144" s="169"/>
      <c r="CK144" s="169"/>
    </row>
    <row r="145" spans="1:89" ht="14.4" thickTop="1" thickBot="1" x14ac:dyDescent="0.3">
      <c r="A145" s="99"/>
      <c r="B145" s="176" t="s">
        <v>20</v>
      </c>
      <c r="C145" s="183">
        <v>91956</v>
      </c>
      <c r="D145" s="184">
        <v>23700</v>
      </c>
      <c r="E145" s="185">
        <v>115656</v>
      </c>
      <c r="F145" s="183">
        <v>10744</v>
      </c>
      <c r="G145" s="184">
        <v>5372</v>
      </c>
      <c r="H145" s="185">
        <v>16116</v>
      </c>
      <c r="I145" s="183">
        <v>14220</v>
      </c>
      <c r="J145" s="184">
        <v>19592</v>
      </c>
      <c r="K145" s="185">
        <v>33812</v>
      </c>
      <c r="L145" s="183">
        <v>0</v>
      </c>
      <c r="M145" s="184">
        <v>72996</v>
      </c>
      <c r="N145" s="185">
        <v>72996</v>
      </c>
      <c r="O145" s="183">
        <v>18960</v>
      </c>
      <c r="P145" s="184">
        <v>28440</v>
      </c>
      <c r="Q145" s="185">
        <v>47400</v>
      </c>
      <c r="R145" s="183">
        <v>4108</v>
      </c>
      <c r="S145" s="184">
        <v>4108</v>
      </c>
      <c r="T145" s="185">
        <v>8216</v>
      </c>
      <c r="U145" s="183">
        <v>1580</v>
      </c>
      <c r="V145" s="184">
        <v>2528</v>
      </c>
      <c r="W145" s="185">
        <v>4108</v>
      </c>
      <c r="X145" s="183">
        <v>6636</v>
      </c>
      <c r="Y145" s="184">
        <v>1896</v>
      </c>
      <c r="Z145" s="185">
        <v>8532</v>
      </c>
      <c r="AA145" s="184">
        <v>1264</v>
      </c>
      <c r="AB145" s="185">
        <v>1264</v>
      </c>
      <c r="AC145" s="121">
        <v>148204</v>
      </c>
      <c r="AD145" s="122">
        <v>159896</v>
      </c>
      <c r="AE145" s="123">
        <v>308100</v>
      </c>
      <c r="AF145" s="165">
        <f t="shared" si="45"/>
        <v>24964</v>
      </c>
      <c r="AG145" s="165">
        <f t="shared" si="45"/>
        <v>24964</v>
      </c>
      <c r="AH145" s="165">
        <f t="shared" si="45"/>
        <v>49928</v>
      </c>
      <c r="AI145" s="165">
        <f t="shared" si="46"/>
        <v>116920</v>
      </c>
      <c r="AJ145" s="165">
        <f t="shared" si="46"/>
        <v>48664</v>
      </c>
      <c r="AK145" s="165">
        <f t="shared" si="46"/>
        <v>165584</v>
      </c>
      <c r="AL145" s="166">
        <f t="shared" si="47"/>
        <v>21.351351351351351</v>
      </c>
      <c r="AM145" s="166">
        <f t="shared" si="47"/>
        <v>51.298701298701296</v>
      </c>
      <c r="AN145" s="166">
        <f t="shared" si="47"/>
        <v>30.152671755725191</v>
      </c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I145" s="174"/>
      <c r="BJ145" s="175"/>
      <c r="BK145" s="169"/>
      <c r="BL145" s="169"/>
      <c r="BM145" s="169"/>
      <c r="BN145" s="169"/>
      <c r="BO145" s="169"/>
      <c r="BP145" s="169"/>
      <c r="BQ145" s="169"/>
      <c r="BR145" s="169"/>
      <c r="BS145" s="169"/>
      <c r="BT145" s="169"/>
      <c r="BU145" s="169"/>
      <c r="BV145" s="169"/>
      <c r="BW145" s="169"/>
      <c r="BX145" s="169"/>
      <c r="BY145" s="169"/>
      <c r="BZ145" s="169"/>
      <c r="CA145" s="169"/>
      <c r="CB145" s="169"/>
      <c r="CC145" s="169"/>
      <c r="CD145" s="169"/>
      <c r="CE145" s="169"/>
      <c r="CF145" s="169"/>
      <c r="CG145" s="169"/>
      <c r="CH145" s="169"/>
      <c r="CI145" s="169"/>
      <c r="CJ145" s="169"/>
      <c r="CK145" s="169"/>
    </row>
    <row r="146" spans="1:89" ht="14.4" thickTop="1" thickBot="1" x14ac:dyDescent="0.3">
      <c r="A146" s="75"/>
      <c r="B146" s="170" t="s">
        <v>18</v>
      </c>
      <c r="C146" s="171">
        <v>101436</v>
      </c>
      <c r="D146" s="172">
        <v>30336</v>
      </c>
      <c r="E146" s="173">
        <v>131772</v>
      </c>
      <c r="F146" s="171">
        <v>11060</v>
      </c>
      <c r="G146" s="172">
        <v>5688</v>
      </c>
      <c r="H146" s="173">
        <v>16748</v>
      </c>
      <c r="I146" s="171">
        <v>15484</v>
      </c>
      <c r="J146" s="172">
        <v>21488</v>
      </c>
      <c r="K146" s="173">
        <v>36972</v>
      </c>
      <c r="L146" s="171">
        <v>0</v>
      </c>
      <c r="M146" s="172">
        <v>82160</v>
      </c>
      <c r="N146" s="173">
        <v>82160</v>
      </c>
      <c r="O146" s="171">
        <v>21172</v>
      </c>
      <c r="P146" s="172">
        <v>32548</v>
      </c>
      <c r="Q146" s="173">
        <v>53720</v>
      </c>
      <c r="R146" s="171">
        <v>4108</v>
      </c>
      <c r="S146" s="172">
        <v>4108</v>
      </c>
      <c r="T146" s="173">
        <v>8216</v>
      </c>
      <c r="U146" s="171">
        <v>1896</v>
      </c>
      <c r="V146" s="172">
        <v>2528</v>
      </c>
      <c r="W146" s="173">
        <v>4424</v>
      </c>
      <c r="X146" s="171">
        <v>7268</v>
      </c>
      <c r="Y146" s="172">
        <v>2212</v>
      </c>
      <c r="Z146" s="173">
        <v>9480</v>
      </c>
      <c r="AA146" s="172">
        <v>1896</v>
      </c>
      <c r="AB146" s="173">
        <v>1896</v>
      </c>
      <c r="AC146" s="126">
        <v>162424</v>
      </c>
      <c r="AD146" s="127">
        <v>182964</v>
      </c>
      <c r="AE146" s="128">
        <v>345388</v>
      </c>
      <c r="AF146" s="165">
        <f t="shared" si="45"/>
        <v>26544</v>
      </c>
      <c r="AG146" s="165">
        <f t="shared" si="45"/>
        <v>27176</v>
      </c>
      <c r="AH146" s="165">
        <f t="shared" si="45"/>
        <v>53720</v>
      </c>
      <c r="AI146" s="165">
        <f t="shared" si="46"/>
        <v>127980</v>
      </c>
      <c r="AJ146" s="165">
        <f t="shared" si="46"/>
        <v>57512</v>
      </c>
      <c r="AK146" s="165">
        <f t="shared" si="46"/>
        <v>185492</v>
      </c>
      <c r="AL146" s="166">
        <f t="shared" si="47"/>
        <v>20.74074074074074</v>
      </c>
      <c r="AM146" s="166">
        <f t="shared" si="47"/>
        <v>47.252747252747248</v>
      </c>
      <c r="AN146" s="166">
        <f t="shared" si="47"/>
        <v>28.960817717206133</v>
      </c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  <c r="BG146" s="134"/>
      <c r="BI146" s="174"/>
      <c r="BJ146" s="175"/>
      <c r="BK146" s="169"/>
      <c r="BL146" s="169"/>
      <c r="BM146" s="169"/>
      <c r="BN146" s="169"/>
      <c r="BO146" s="169"/>
      <c r="BP146" s="169"/>
      <c r="BQ146" s="169"/>
      <c r="BR146" s="169"/>
      <c r="BS146" s="169"/>
      <c r="BT146" s="169"/>
      <c r="BU146" s="169"/>
      <c r="BV146" s="169"/>
      <c r="BW146" s="169"/>
      <c r="BX146" s="169"/>
      <c r="BY146" s="169"/>
      <c r="BZ146" s="169"/>
      <c r="CA146" s="169"/>
      <c r="CB146" s="169"/>
      <c r="CC146" s="169"/>
      <c r="CD146" s="169"/>
      <c r="CE146" s="169"/>
      <c r="CF146" s="169"/>
      <c r="CG146" s="169"/>
      <c r="CH146" s="169"/>
      <c r="CI146" s="169"/>
      <c r="CJ146" s="169"/>
      <c r="CK146" s="169"/>
    </row>
    <row r="147" spans="1:89" ht="14.4" thickTop="1" thickBot="1" x14ac:dyDescent="0.3">
      <c r="A147" s="70" t="s">
        <v>17</v>
      </c>
      <c r="B147" s="156" t="s">
        <v>20</v>
      </c>
      <c r="C147" s="157">
        <v>14124</v>
      </c>
      <c r="D147" s="158">
        <v>4280</v>
      </c>
      <c r="E147" s="159">
        <v>18404</v>
      </c>
      <c r="F147" s="157">
        <v>6313</v>
      </c>
      <c r="G147" s="158">
        <v>8346</v>
      </c>
      <c r="H147" s="159">
        <v>14659</v>
      </c>
      <c r="I147" s="157">
        <v>3103</v>
      </c>
      <c r="J147" s="158">
        <v>7811</v>
      </c>
      <c r="K147" s="159">
        <v>10914</v>
      </c>
      <c r="L147" s="157">
        <v>0</v>
      </c>
      <c r="M147" s="158">
        <v>11770</v>
      </c>
      <c r="N147" s="159">
        <v>11770</v>
      </c>
      <c r="O147" s="157">
        <v>4922</v>
      </c>
      <c r="P147" s="158">
        <v>6099</v>
      </c>
      <c r="Q147" s="159">
        <v>11021</v>
      </c>
      <c r="R147" s="157">
        <v>963</v>
      </c>
      <c r="S147" s="158">
        <v>1070</v>
      </c>
      <c r="T147" s="159">
        <v>2033</v>
      </c>
      <c r="U147" s="157">
        <v>0</v>
      </c>
      <c r="V147" s="158">
        <v>0</v>
      </c>
      <c r="W147" s="159">
        <v>0</v>
      </c>
      <c r="X147" s="157">
        <v>1819</v>
      </c>
      <c r="Y147" s="158">
        <v>428</v>
      </c>
      <c r="Z147" s="159">
        <v>2247</v>
      </c>
      <c r="AA147" s="158">
        <v>107</v>
      </c>
      <c r="AB147" s="159">
        <v>107</v>
      </c>
      <c r="AC147" s="162">
        <v>31244</v>
      </c>
      <c r="AD147" s="163">
        <v>39911</v>
      </c>
      <c r="AE147" s="164">
        <v>71155</v>
      </c>
      <c r="AF147" s="165">
        <f t="shared" si="45"/>
        <v>9416</v>
      </c>
      <c r="AG147" s="165">
        <f t="shared" si="45"/>
        <v>16157</v>
      </c>
      <c r="AH147" s="165">
        <f t="shared" si="45"/>
        <v>25573</v>
      </c>
      <c r="AI147" s="165">
        <f t="shared" si="46"/>
        <v>23540</v>
      </c>
      <c r="AJ147" s="165">
        <f t="shared" si="46"/>
        <v>20437</v>
      </c>
      <c r="AK147" s="165">
        <f t="shared" si="46"/>
        <v>43977</v>
      </c>
      <c r="AL147" s="166">
        <f t="shared" si="47"/>
        <v>40</v>
      </c>
      <c r="AM147" s="166">
        <f t="shared" si="47"/>
        <v>79.057591623036643</v>
      </c>
      <c r="AN147" s="166">
        <f t="shared" si="47"/>
        <v>58.150851581508512</v>
      </c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G147" s="134"/>
      <c r="BI147" s="174"/>
      <c r="BJ147" s="175"/>
      <c r="BK147" s="169"/>
      <c r="BL147" s="169"/>
      <c r="BM147" s="169"/>
      <c r="BN147" s="169"/>
      <c r="BO147" s="169"/>
      <c r="BP147" s="169"/>
      <c r="BQ147" s="169"/>
      <c r="BR147" s="169"/>
      <c r="BS147" s="169"/>
      <c r="BT147" s="169"/>
      <c r="BU147" s="169"/>
      <c r="BV147" s="169"/>
      <c r="BW147" s="169"/>
      <c r="BX147" s="169"/>
      <c r="BY147" s="169"/>
      <c r="BZ147" s="169"/>
      <c r="CA147" s="169"/>
      <c r="CB147" s="169"/>
      <c r="CC147" s="169"/>
      <c r="CD147" s="169"/>
      <c r="CE147" s="169"/>
      <c r="CF147" s="169"/>
      <c r="CG147" s="169"/>
      <c r="CH147" s="169"/>
      <c r="CI147" s="169"/>
      <c r="CJ147" s="169"/>
      <c r="CK147" s="169"/>
    </row>
    <row r="148" spans="1:89" ht="14.4" thickTop="1" thickBot="1" x14ac:dyDescent="0.3">
      <c r="A148" s="75"/>
      <c r="B148" s="170" t="s">
        <v>18</v>
      </c>
      <c r="C148" s="171">
        <v>14124</v>
      </c>
      <c r="D148" s="172">
        <v>4280</v>
      </c>
      <c r="E148" s="173">
        <v>18404</v>
      </c>
      <c r="F148" s="171">
        <v>6313</v>
      </c>
      <c r="G148" s="172">
        <v>8346</v>
      </c>
      <c r="H148" s="173">
        <v>14659</v>
      </c>
      <c r="I148" s="171">
        <v>3103</v>
      </c>
      <c r="J148" s="172">
        <v>7811</v>
      </c>
      <c r="K148" s="173">
        <v>10914</v>
      </c>
      <c r="L148" s="171">
        <v>0</v>
      </c>
      <c r="M148" s="172">
        <v>11770</v>
      </c>
      <c r="N148" s="173">
        <v>11770</v>
      </c>
      <c r="O148" s="171">
        <v>4922</v>
      </c>
      <c r="P148" s="172">
        <v>6099</v>
      </c>
      <c r="Q148" s="173">
        <v>11021</v>
      </c>
      <c r="R148" s="171">
        <v>963</v>
      </c>
      <c r="S148" s="172">
        <v>1070</v>
      </c>
      <c r="T148" s="173">
        <v>2033</v>
      </c>
      <c r="U148" s="171">
        <v>0</v>
      </c>
      <c r="V148" s="172">
        <v>0</v>
      </c>
      <c r="W148" s="173">
        <v>0</v>
      </c>
      <c r="X148" s="171">
        <v>1819</v>
      </c>
      <c r="Y148" s="172">
        <v>428</v>
      </c>
      <c r="Z148" s="173">
        <v>2247</v>
      </c>
      <c r="AA148" s="172">
        <v>107</v>
      </c>
      <c r="AB148" s="173">
        <v>107</v>
      </c>
      <c r="AC148" s="126">
        <v>31244</v>
      </c>
      <c r="AD148" s="127">
        <v>39911</v>
      </c>
      <c r="AE148" s="128">
        <v>71155</v>
      </c>
      <c r="AF148" s="165">
        <f t="shared" si="45"/>
        <v>9416</v>
      </c>
      <c r="AG148" s="165">
        <f t="shared" si="45"/>
        <v>16157</v>
      </c>
      <c r="AH148" s="165">
        <f t="shared" si="45"/>
        <v>25573</v>
      </c>
      <c r="AI148" s="165">
        <f t="shared" si="46"/>
        <v>23540</v>
      </c>
      <c r="AJ148" s="165">
        <f t="shared" si="46"/>
        <v>20437</v>
      </c>
      <c r="AK148" s="165">
        <f t="shared" si="46"/>
        <v>43977</v>
      </c>
      <c r="AL148" s="166">
        <f t="shared" si="47"/>
        <v>40</v>
      </c>
      <c r="AM148" s="166">
        <f t="shared" si="47"/>
        <v>79.057591623036643</v>
      </c>
      <c r="AN148" s="166">
        <f t="shared" si="47"/>
        <v>58.150851581508512</v>
      </c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4"/>
      <c r="BF148" s="134"/>
      <c r="BG148" s="134"/>
      <c r="BI148" s="174"/>
      <c r="BJ148" s="175"/>
      <c r="BK148" s="169"/>
      <c r="BL148" s="169"/>
      <c r="BM148" s="169"/>
      <c r="BN148" s="169"/>
      <c r="BO148" s="169"/>
      <c r="BP148" s="169"/>
      <c r="BQ148" s="169"/>
      <c r="BR148" s="169"/>
      <c r="BS148" s="169"/>
      <c r="BT148" s="169"/>
      <c r="BU148" s="169"/>
      <c r="BV148" s="169"/>
      <c r="BW148" s="169"/>
      <c r="BX148" s="169"/>
      <c r="BY148" s="169"/>
      <c r="BZ148" s="169"/>
      <c r="CA148" s="169"/>
      <c r="CB148" s="169"/>
      <c r="CC148" s="169"/>
      <c r="CD148" s="169"/>
      <c r="CE148" s="169"/>
      <c r="CF148" s="169"/>
      <c r="CG148" s="169"/>
      <c r="CH148" s="169"/>
      <c r="CI148" s="169"/>
      <c r="CJ148" s="169"/>
      <c r="CK148" s="169"/>
    </row>
    <row r="149" spans="1:89" ht="14.4" thickTop="1" thickBot="1" x14ac:dyDescent="0.3">
      <c r="A149" s="70" t="s">
        <v>18</v>
      </c>
      <c r="B149" s="187" t="s">
        <v>19</v>
      </c>
      <c r="C149" s="116">
        <v>1695472</v>
      </c>
      <c r="D149" s="117">
        <v>414844</v>
      </c>
      <c r="E149" s="118">
        <v>2110316</v>
      </c>
      <c r="F149" s="116">
        <v>49180</v>
      </c>
      <c r="G149" s="117">
        <v>33823</v>
      </c>
      <c r="H149" s="118">
        <v>83003</v>
      </c>
      <c r="I149" s="116">
        <v>189939</v>
      </c>
      <c r="J149" s="117">
        <v>262435</v>
      </c>
      <c r="K149" s="118">
        <v>452374</v>
      </c>
      <c r="L149" s="116">
        <v>455</v>
      </c>
      <c r="M149" s="117">
        <v>1477668</v>
      </c>
      <c r="N149" s="118">
        <v>1478123</v>
      </c>
      <c r="O149" s="116">
        <v>452591</v>
      </c>
      <c r="P149" s="117">
        <v>520564</v>
      </c>
      <c r="Q149" s="118">
        <v>973155</v>
      </c>
      <c r="R149" s="116">
        <v>64605</v>
      </c>
      <c r="S149" s="117">
        <v>63647</v>
      </c>
      <c r="T149" s="118">
        <v>128252</v>
      </c>
      <c r="U149" s="116">
        <v>13532</v>
      </c>
      <c r="V149" s="117">
        <v>30363</v>
      </c>
      <c r="W149" s="118">
        <v>43895</v>
      </c>
      <c r="X149" s="116">
        <v>107855</v>
      </c>
      <c r="Y149" s="117">
        <v>60980</v>
      </c>
      <c r="Z149" s="118">
        <v>168835</v>
      </c>
      <c r="AA149" s="117">
        <v>104337</v>
      </c>
      <c r="AB149" s="118">
        <v>104337</v>
      </c>
      <c r="AC149" s="116">
        <v>2573629</v>
      </c>
      <c r="AD149" s="117">
        <v>2968661</v>
      </c>
      <c r="AE149" s="118">
        <v>5542290</v>
      </c>
      <c r="AF149" s="165">
        <f t="shared" si="45"/>
        <v>239119</v>
      </c>
      <c r="AG149" s="165">
        <f t="shared" si="45"/>
        <v>296258</v>
      </c>
      <c r="AH149" s="165">
        <f t="shared" si="45"/>
        <v>535377</v>
      </c>
      <c r="AI149" s="165">
        <f t="shared" si="46"/>
        <v>1934591</v>
      </c>
      <c r="AJ149" s="165">
        <f t="shared" si="46"/>
        <v>711102</v>
      </c>
      <c r="AK149" s="165">
        <f t="shared" si="46"/>
        <v>2645693</v>
      </c>
      <c r="AL149" s="166">
        <f t="shared" si="47"/>
        <v>12.360183625376113</v>
      </c>
      <c r="AM149" s="166">
        <f t="shared" si="47"/>
        <v>41.661815042005223</v>
      </c>
      <c r="AN149" s="166">
        <f t="shared" si="47"/>
        <v>20.235794553638687</v>
      </c>
      <c r="AO149" s="134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  <c r="BD149" s="134"/>
      <c r="BE149" s="134"/>
      <c r="BF149" s="134"/>
      <c r="BG149" s="134"/>
      <c r="BI149" s="174"/>
      <c r="BJ149" s="175"/>
      <c r="BK149" s="169"/>
      <c r="BL149" s="169"/>
      <c r="BM149" s="169"/>
      <c r="BN149" s="169"/>
      <c r="BO149" s="169"/>
      <c r="BP149" s="169"/>
      <c r="BQ149" s="169"/>
      <c r="BR149" s="169"/>
      <c r="BS149" s="169"/>
      <c r="BT149" s="169"/>
      <c r="BU149" s="169"/>
      <c r="BV149" s="169"/>
      <c r="BW149" s="169"/>
      <c r="BX149" s="169"/>
      <c r="BY149" s="169"/>
      <c r="BZ149" s="169"/>
      <c r="CA149" s="169"/>
      <c r="CB149" s="169"/>
      <c r="CC149" s="169"/>
      <c r="CD149" s="169"/>
      <c r="CE149" s="169"/>
      <c r="CF149" s="169"/>
      <c r="CG149" s="169"/>
      <c r="CH149" s="169"/>
      <c r="CI149" s="169"/>
      <c r="CJ149" s="169"/>
      <c r="CK149" s="169"/>
    </row>
    <row r="150" spans="1:89" ht="14.4" thickTop="1" thickBot="1" x14ac:dyDescent="0.3">
      <c r="A150" s="99"/>
      <c r="B150" s="176" t="s">
        <v>20</v>
      </c>
      <c r="C150" s="121">
        <v>1918575</v>
      </c>
      <c r="D150" s="122">
        <v>499161</v>
      </c>
      <c r="E150" s="123">
        <v>2417736</v>
      </c>
      <c r="F150" s="121">
        <v>90990</v>
      </c>
      <c r="G150" s="122">
        <v>56981</v>
      </c>
      <c r="H150" s="123">
        <v>147971</v>
      </c>
      <c r="I150" s="121">
        <v>188224</v>
      </c>
      <c r="J150" s="122">
        <v>326666</v>
      </c>
      <c r="K150" s="123">
        <v>514890</v>
      </c>
      <c r="L150" s="121">
        <v>1135</v>
      </c>
      <c r="M150" s="122">
        <v>1472518</v>
      </c>
      <c r="N150" s="123">
        <v>1473653</v>
      </c>
      <c r="O150" s="121">
        <v>503867</v>
      </c>
      <c r="P150" s="122">
        <v>508425</v>
      </c>
      <c r="Q150" s="123">
        <v>1012292</v>
      </c>
      <c r="R150" s="121">
        <v>55219</v>
      </c>
      <c r="S150" s="122">
        <v>53817</v>
      </c>
      <c r="T150" s="123">
        <v>109036</v>
      </c>
      <c r="U150" s="121">
        <v>8698</v>
      </c>
      <c r="V150" s="122">
        <v>24919</v>
      </c>
      <c r="W150" s="123">
        <v>33617</v>
      </c>
      <c r="X150" s="121">
        <v>121779</v>
      </c>
      <c r="Y150" s="122">
        <v>34552</v>
      </c>
      <c r="Z150" s="123">
        <v>156331</v>
      </c>
      <c r="AA150" s="122">
        <v>82496</v>
      </c>
      <c r="AB150" s="123">
        <v>82496</v>
      </c>
      <c r="AC150" s="121">
        <v>2888487</v>
      </c>
      <c r="AD150" s="122">
        <v>3059535</v>
      </c>
      <c r="AE150" s="123">
        <v>5948022</v>
      </c>
      <c r="AF150" s="165">
        <f t="shared" si="45"/>
        <v>279214</v>
      </c>
      <c r="AG150" s="165">
        <f t="shared" si="45"/>
        <v>383647</v>
      </c>
      <c r="AH150" s="165">
        <f t="shared" si="45"/>
        <v>662861</v>
      </c>
      <c r="AI150" s="165">
        <f t="shared" si="46"/>
        <v>2197789</v>
      </c>
      <c r="AJ150" s="165">
        <f t="shared" si="46"/>
        <v>882808</v>
      </c>
      <c r="AK150" s="165">
        <f t="shared" si="46"/>
        <v>3080597</v>
      </c>
      <c r="AL150" s="166">
        <f t="shared" si="47"/>
        <v>12.704313289401304</v>
      </c>
      <c r="AM150" s="166">
        <f t="shared" si="47"/>
        <v>43.457580810323421</v>
      </c>
      <c r="AN150" s="166">
        <f t="shared" si="47"/>
        <v>21.517290317428735</v>
      </c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I150" s="174"/>
      <c r="BJ150" s="175"/>
      <c r="BK150" s="169"/>
      <c r="BL150" s="169"/>
      <c r="BM150" s="169"/>
      <c r="BN150" s="169"/>
      <c r="BO150" s="169"/>
      <c r="BP150" s="169"/>
      <c r="BQ150" s="169"/>
      <c r="BR150" s="169"/>
      <c r="BS150" s="169"/>
      <c r="BT150" s="169"/>
      <c r="BU150" s="169"/>
      <c r="BV150" s="169"/>
      <c r="BW150" s="169"/>
      <c r="BX150" s="169"/>
      <c r="BY150" s="169"/>
      <c r="BZ150" s="169"/>
      <c r="CA150" s="169"/>
      <c r="CB150" s="169"/>
      <c r="CC150" s="169"/>
      <c r="CD150" s="169"/>
      <c r="CE150" s="169"/>
      <c r="CF150" s="169"/>
      <c r="CG150" s="169"/>
      <c r="CH150" s="169"/>
      <c r="CI150" s="169"/>
      <c r="CJ150" s="169"/>
      <c r="CK150" s="169"/>
    </row>
    <row r="151" spans="1:89" ht="14.4" thickTop="1" thickBot="1" x14ac:dyDescent="0.3">
      <c r="A151" s="75"/>
      <c r="B151" s="170" t="s">
        <v>18</v>
      </c>
      <c r="C151" s="126">
        <v>3614047</v>
      </c>
      <c r="D151" s="127">
        <v>914005</v>
      </c>
      <c r="E151" s="128">
        <v>4528052</v>
      </c>
      <c r="F151" s="126">
        <v>140170</v>
      </c>
      <c r="G151" s="127">
        <v>90804</v>
      </c>
      <c r="H151" s="128">
        <v>230974</v>
      </c>
      <c r="I151" s="126">
        <v>378163</v>
      </c>
      <c r="J151" s="127">
        <v>589101</v>
      </c>
      <c r="K151" s="128">
        <v>967264</v>
      </c>
      <c r="L151" s="126">
        <v>1590</v>
      </c>
      <c r="M151" s="127">
        <v>2950186</v>
      </c>
      <c r="N151" s="128">
        <v>2951776</v>
      </c>
      <c r="O151" s="126">
        <v>956458</v>
      </c>
      <c r="P151" s="127">
        <v>1028989</v>
      </c>
      <c r="Q151" s="128">
        <v>1985447</v>
      </c>
      <c r="R151" s="126">
        <v>119824</v>
      </c>
      <c r="S151" s="127">
        <v>117464</v>
      </c>
      <c r="T151" s="128">
        <v>237288</v>
      </c>
      <c r="U151" s="126">
        <v>22230</v>
      </c>
      <c r="V151" s="127">
        <v>55282</v>
      </c>
      <c r="W151" s="128">
        <v>77512</v>
      </c>
      <c r="X151" s="126">
        <v>229634</v>
      </c>
      <c r="Y151" s="127">
        <v>95532</v>
      </c>
      <c r="Z151" s="128">
        <v>325166</v>
      </c>
      <c r="AA151" s="127">
        <v>186833</v>
      </c>
      <c r="AB151" s="128">
        <v>186833</v>
      </c>
      <c r="AC151" s="126">
        <v>5462116</v>
      </c>
      <c r="AD151" s="127">
        <v>6028196</v>
      </c>
      <c r="AE151" s="128">
        <v>11490312</v>
      </c>
      <c r="AF151" s="165">
        <f t="shared" si="45"/>
        <v>518333</v>
      </c>
      <c r="AG151" s="165">
        <f t="shared" si="45"/>
        <v>679905</v>
      </c>
      <c r="AH151" s="165">
        <f t="shared" si="45"/>
        <v>1198238</v>
      </c>
      <c r="AI151" s="165">
        <f t="shared" si="46"/>
        <v>4132380</v>
      </c>
      <c r="AJ151" s="165">
        <f t="shared" si="46"/>
        <v>1593910</v>
      </c>
      <c r="AK151" s="165">
        <f t="shared" si="46"/>
        <v>5726290</v>
      </c>
      <c r="AL151" s="166">
        <f t="shared" si="47"/>
        <v>12.543207546256637</v>
      </c>
      <c r="AM151" s="166">
        <f t="shared" si="47"/>
        <v>42.656423511992521</v>
      </c>
      <c r="AN151" s="166">
        <f t="shared" si="47"/>
        <v>20.925206372712523</v>
      </c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4"/>
      <c r="BF151" s="134"/>
      <c r="BG151" s="134"/>
      <c r="BI151" s="188"/>
      <c r="BJ151" s="189"/>
      <c r="BK151" s="169"/>
      <c r="BL151" s="169"/>
      <c r="BM151" s="169"/>
      <c r="BN151" s="169"/>
      <c r="BO151" s="169"/>
      <c r="BP151" s="169"/>
      <c r="BQ151" s="169"/>
      <c r="BR151" s="169"/>
      <c r="BS151" s="169"/>
      <c r="BT151" s="169"/>
      <c r="BU151" s="169"/>
      <c r="BV151" s="169"/>
      <c r="BW151" s="169"/>
      <c r="BX151" s="169"/>
      <c r="BY151" s="169"/>
      <c r="BZ151" s="169"/>
      <c r="CA151" s="169"/>
      <c r="CB151" s="169"/>
      <c r="CC151" s="169"/>
      <c r="CD151" s="169"/>
      <c r="CE151" s="169"/>
      <c r="CF151" s="169"/>
      <c r="CG151" s="169"/>
      <c r="CH151" s="169"/>
      <c r="CI151" s="169"/>
      <c r="CJ151" s="169"/>
      <c r="CK151" s="169"/>
    </row>
    <row r="152" spans="1:89" ht="13.8" x14ac:dyDescent="0.25">
      <c r="F152" s="90"/>
      <c r="G152" s="90"/>
      <c r="H152" s="90"/>
      <c r="AD152" s="66"/>
      <c r="AE152" s="66"/>
      <c r="AF152" s="66"/>
      <c r="AG152" s="66">
        <v>5726290</v>
      </c>
      <c r="AH152" s="66"/>
      <c r="AI152" s="66"/>
      <c r="AJ152" s="66"/>
      <c r="AK152" s="66"/>
      <c r="AL152" s="66"/>
      <c r="AM152" s="66"/>
      <c r="AN152" s="66"/>
      <c r="AO152" s="66"/>
      <c r="AP152" s="66"/>
    </row>
    <row r="153" spans="1:89" ht="13.8" x14ac:dyDescent="0.25">
      <c r="F153" s="90"/>
      <c r="G153" s="90"/>
      <c r="H153" s="90"/>
      <c r="L153" s="66">
        <f>AC151-C151-F151-I151</f>
        <v>1329736</v>
      </c>
      <c r="M153" s="66">
        <f t="shared" ref="M153:N153" si="48">AD151-D151-G151-J151</f>
        <v>4434286</v>
      </c>
      <c r="N153" s="66">
        <f t="shared" si="48"/>
        <v>5764022</v>
      </c>
      <c r="AD153" s="66"/>
      <c r="AE153" s="66"/>
      <c r="AF153" s="66"/>
      <c r="AG153" s="2">
        <f>AG152/AE151*100</f>
        <v>49.835809506304088</v>
      </c>
    </row>
    <row r="154" spans="1:89" ht="14.4" x14ac:dyDescent="0.3">
      <c r="F154" s="66"/>
      <c r="G154" s="66"/>
      <c r="H154" s="66"/>
      <c r="L154" s="190">
        <f>O151/L153*100</f>
        <v>71.928412857890592</v>
      </c>
      <c r="M154" s="190">
        <f t="shared" ref="M154:N154" si="49">P151/M153*100</f>
        <v>23.205291674916772</v>
      </c>
      <c r="N154" s="190">
        <f t="shared" si="49"/>
        <v>34.445513913722046</v>
      </c>
      <c r="O154" s="191" t="s">
        <v>70</v>
      </c>
      <c r="AE154" s="2">
        <v>5726290</v>
      </c>
    </row>
    <row r="155" spans="1:89" ht="14.4" x14ac:dyDescent="0.3">
      <c r="C155" s="66"/>
      <c r="D155" s="66"/>
      <c r="E155" s="66"/>
      <c r="F155" s="66"/>
      <c r="G155" s="66"/>
      <c r="H155" s="66"/>
      <c r="I155" s="66"/>
      <c r="J155" s="66"/>
      <c r="K155" s="66"/>
      <c r="L155" s="67">
        <f>L151/L153*100</f>
        <v>0.11957260689339839</v>
      </c>
      <c r="M155" s="67">
        <f t="shared" ref="M155:N155" si="50">M151/M153*100</f>
        <v>66.531252156491476</v>
      </c>
      <c r="N155" s="67">
        <f t="shared" si="50"/>
        <v>51.21035277103384</v>
      </c>
      <c r="O155" s="191" t="s">
        <v>71</v>
      </c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>
        <f>AE154/AE151*100</f>
        <v>49.835809506304088</v>
      </c>
    </row>
    <row r="156" spans="1:89" ht="14.4" x14ac:dyDescent="0.3">
      <c r="F156" s="66"/>
      <c r="G156" s="66"/>
      <c r="H156" s="66"/>
      <c r="L156" s="190">
        <f>R151/L153*100</f>
        <v>9.0111119801223705</v>
      </c>
      <c r="M156" s="190">
        <f t="shared" ref="M156:N156" si="51">S151/M153*100</f>
        <v>2.6489946746781783</v>
      </c>
      <c r="N156" s="190">
        <f t="shared" si="51"/>
        <v>4.1167087842482211</v>
      </c>
      <c r="O156" s="191" t="s">
        <v>72</v>
      </c>
    </row>
    <row r="157" spans="1:89" ht="14.4" x14ac:dyDescent="0.3">
      <c r="F157" s="66"/>
      <c r="G157" s="66"/>
      <c r="H157" s="66"/>
      <c r="L157" s="190">
        <v>18.940902555093643</v>
      </c>
      <c r="M157" s="190">
        <v>7.6144614939135664</v>
      </c>
      <c r="N157" s="190">
        <v>10.22742453099589</v>
      </c>
      <c r="O157" s="191" t="s">
        <v>73</v>
      </c>
    </row>
    <row r="158" spans="1:89" ht="15.6" x14ac:dyDescent="0.25">
      <c r="A158" s="192" t="s">
        <v>74</v>
      </c>
      <c r="B158" s="192"/>
      <c r="C158" s="192"/>
      <c r="D158" s="192"/>
      <c r="E158" s="192"/>
      <c r="F158" s="192"/>
      <c r="G158" s="192"/>
      <c r="H158" s="192"/>
      <c r="L158" s="190">
        <f>SUM(L154:L156)</f>
        <v>81.059097444906357</v>
      </c>
      <c r="M158" s="190">
        <f t="shared" ref="M158:N158" si="52">SUM(M154:M156)</f>
        <v>92.385538506086434</v>
      </c>
      <c r="N158" s="190">
        <f t="shared" si="52"/>
        <v>89.77257546900411</v>
      </c>
    </row>
    <row r="159" spans="1:89" ht="13.8" thickBot="1" x14ac:dyDescent="0.3">
      <c r="A159" s="193">
        <v>4</v>
      </c>
      <c r="B159" s="194"/>
      <c r="C159" s="193"/>
      <c r="D159" s="193"/>
      <c r="E159" s="193"/>
      <c r="F159" s="193"/>
      <c r="G159" s="193"/>
      <c r="H159" s="193"/>
      <c r="L159" s="190">
        <f>100-L158</f>
        <v>18.940902555093643</v>
      </c>
      <c r="M159" s="190">
        <f t="shared" ref="M159:N159" si="53">100-M158</f>
        <v>7.6144614939135664</v>
      </c>
      <c r="N159" s="190">
        <f t="shared" si="53"/>
        <v>10.22742453099589</v>
      </c>
    </row>
    <row r="160" spans="1:89" x14ac:dyDescent="0.25">
      <c r="A160" s="195" t="s">
        <v>75</v>
      </c>
      <c r="B160" s="196" t="s">
        <v>4</v>
      </c>
      <c r="C160" s="196" t="s">
        <v>76</v>
      </c>
      <c r="D160" s="196" t="s">
        <v>77</v>
      </c>
      <c r="E160" s="196" t="s">
        <v>57</v>
      </c>
      <c r="F160" s="196" t="s">
        <v>78</v>
      </c>
      <c r="G160" s="196" t="s">
        <v>79</v>
      </c>
      <c r="H160" s="197" t="s">
        <v>18</v>
      </c>
      <c r="L160" s="190">
        <f>SUM(L154:L157)</f>
        <v>100</v>
      </c>
      <c r="M160" s="190">
        <f t="shared" ref="M160:N160" si="54">SUM(M154:M157)</f>
        <v>100</v>
      </c>
      <c r="N160" s="190">
        <f t="shared" si="54"/>
        <v>100</v>
      </c>
    </row>
    <row r="161" spans="1:10" ht="13.8" thickBot="1" x14ac:dyDescent="0.3">
      <c r="A161" s="198"/>
      <c r="B161" s="199"/>
      <c r="C161" s="199"/>
      <c r="D161" s="199"/>
      <c r="E161" s="199"/>
      <c r="F161" s="199"/>
      <c r="G161" s="199"/>
      <c r="H161" s="200"/>
    </row>
    <row r="162" spans="1:10" x14ac:dyDescent="0.25">
      <c r="A162" s="201" t="s">
        <v>80</v>
      </c>
      <c r="B162" s="202" t="s">
        <v>22</v>
      </c>
      <c r="C162" s="203">
        <v>1693606</v>
      </c>
      <c r="D162" s="203">
        <v>683082</v>
      </c>
      <c r="E162" s="203">
        <v>574966</v>
      </c>
      <c r="F162" s="203">
        <v>278421</v>
      </c>
      <c r="G162" s="203">
        <v>383972</v>
      </c>
      <c r="H162" s="204">
        <v>3614047</v>
      </c>
    </row>
    <row r="163" spans="1:10" x14ac:dyDescent="0.25">
      <c r="A163" s="201"/>
      <c r="B163" s="205" t="s">
        <v>81</v>
      </c>
      <c r="C163" s="206">
        <v>170986</v>
      </c>
      <c r="D163" s="206">
        <v>91828</v>
      </c>
      <c r="E163" s="206">
        <v>145895</v>
      </c>
      <c r="F163" s="206">
        <v>237259</v>
      </c>
      <c r="G163" s="206">
        <v>268037</v>
      </c>
      <c r="H163" s="207">
        <v>914005</v>
      </c>
    </row>
    <row r="164" spans="1:10" ht="13.8" thickBot="1" x14ac:dyDescent="0.3">
      <c r="A164" s="208"/>
      <c r="B164" s="209" t="s">
        <v>18</v>
      </c>
      <c r="C164" s="210">
        <v>1864592</v>
      </c>
      <c r="D164" s="210">
        <v>774910</v>
      </c>
      <c r="E164" s="210">
        <v>720861</v>
      </c>
      <c r="F164" s="210">
        <v>515680</v>
      </c>
      <c r="G164" s="210">
        <v>652009</v>
      </c>
      <c r="H164" s="211">
        <v>4528052</v>
      </c>
    </row>
    <row r="165" spans="1:10" x14ac:dyDescent="0.25">
      <c r="A165" s="212" t="s">
        <v>82</v>
      </c>
      <c r="B165" s="213" t="s">
        <v>22</v>
      </c>
      <c r="C165" s="214">
        <v>71977</v>
      </c>
      <c r="D165" s="214">
        <v>28687</v>
      </c>
      <c r="E165" s="214">
        <v>24448</v>
      </c>
      <c r="F165" s="214">
        <v>10753</v>
      </c>
      <c r="G165" s="214">
        <v>4305</v>
      </c>
      <c r="H165" s="215">
        <v>140170</v>
      </c>
      <c r="I165" s="216">
        <f>G165+G168</f>
        <v>33507</v>
      </c>
    </row>
    <row r="166" spans="1:10" x14ac:dyDescent="0.25">
      <c r="A166" s="201"/>
      <c r="B166" s="205" t="s">
        <v>81</v>
      </c>
      <c r="C166" s="206">
        <v>15510</v>
      </c>
      <c r="D166" s="206">
        <v>8305</v>
      </c>
      <c r="E166" s="206">
        <v>26487</v>
      </c>
      <c r="F166" s="206">
        <v>11004</v>
      </c>
      <c r="G166" s="206">
        <v>29498</v>
      </c>
      <c r="H166" s="207">
        <v>90804</v>
      </c>
      <c r="I166" s="216">
        <f t="shared" ref="I166:I167" si="55">G166+G169</f>
        <v>121648</v>
      </c>
    </row>
    <row r="167" spans="1:10" ht="13.8" thickBot="1" x14ac:dyDescent="0.3">
      <c r="A167" s="208"/>
      <c r="B167" s="209" t="s">
        <v>18</v>
      </c>
      <c r="C167" s="210">
        <v>87487</v>
      </c>
      <c r="D167" s="210">
        <v>36992</v>
      </c>
      <c r="E167" s="210">
        <v>50935</v>
      </c>
      <c r="F167" s="210">
        <v>21757</v>
      </c>
      <c r="G167" s="210">
        <v>33803</v>
      </c>
      <c r="H167" s="211">
        <v>230974</v>
      </c>
      <c r="I167" s="216">
        <f t="shared" si="55"/>
        <v>155155</v>
      </c>
    </row>
    <row r="168" spans="1:10" x14ac:dyDescent="0.25">
      <c r="A168" s="212" t="s">
        <v>83</v>
      </c>
      <c r="B168" s="213" t="s">
        <v>22</v>
      </c>
      <c r="C168" s="214">
        <v>61359</v>
      </c>
      <c r="D168" s="214">
        <v>32857</v>
      </c>
      <c r="E168" s="214">
        <v>248205</v>
      </c>
      <c r="F168" s="214">
        <v>6540</v>
      </c>
      <c r="G168" s="214">
        <v>29202</v>
      </c>
      <c r="H168" s="215">
        <v>378163</v>
      </c>
    </row>
    <row r="169" spans="1:10" x14ac:dyDescent="0.25">
      <c r="A169" s="201"/>
      <c r="B169" s="205" t="s">
        <v>81</v>
      </c>
      <c r="C169" s="206">
        <v>67469</v>
      </c>
      <c r="D169" s="206">
        <v>63661</v>
      </c>
      <c r="E169" s="206">
        <v>312714</v>
      </c>
      <c r="F169" s="206">
        <v>53107</v>
      </c>
      <c r="G169" s="206">
        <v>92150</v>
      </c>
      <c r="H169" s="207">
        <v>589101</v>
      </c>
    </row>
    <row r="170" spans="1:10" ht="13.8" thickBot="1" x14ac:dyDescent="0.3">
      <c r="A170" s="208"/>
      <c r="B170" s="209" t="s">
        <v>18</v>
      </c>
      <c r="C170" s="210">
        <v>128828</v>
      </c>
      <c r="D170" s="210">
        <v>96518</v>
      </c>
      <c r="E170" s="210">
        <v>560919</v>
      </c>
      <c r="F170" s="210">
        <v>59647</v>
      </c>
      <c r="G170" s="210">
        <v>121352</v>
      </c>
      <c r="H170" s="211">
        <v>967264</v>
      </c>
    </row>
    <row r="171" spans="1:10" x14ac:dyDescent="0.25">
      <c r="A171" s="212" t="s">
        <v>84</v>
      </c>
      <c r="B171" s="213" t="s">
        <v>22</v>
      </c>
      <c r="C171" s="214">
        <v>1045</v>
      </c>
      <c r="D171" s="214">
        <v>545</v>
      </c>
      <c r="E171" s="214">
        <v>0</v>
      </c>
      <c r="F171" s="214">
        <v>0</v>
      </c>
      <c r="G171" s="214">
        <v>0</v>
      </c>
      <c r="H171" s="215">
        <v>1590</v>
      </c>
      <c r="I171" s="216">
        <f>G162+I165</f>
        <v>417479</v>
      </c>
      <c r="J171" s="2">
        <f>I165/I171*100</f>
        <v>8.0260324471410538</v>
      </c>
    </row>
    <row r="172" spans="1:10" x14ac:dyDescent="0.25">
      <c r="A172" s="201"/>
      <c r="B172" s="205" t="s">
        <v>81</v>
      </c>
      <c r="C172" s="206">
        <v>1777444</v>
      </c>
      <c r="D172" s="206">
        <v>677675</v>
      </c>
      <c r="E172" s="206">
        <v>360782</v>
      </c>
      <c r="F172" s="206">
        <v>80827</v>
      </c>
      <c r="G172" s="206">
        <v>53458</v>
      </c>
      <c r="H172" s="207">
        <v>2950186</v>
      </c>
      <c r="I172" s="216">
        <f t="shared" ref="I172:I173" si="56">G163+I166</f>
        <v>389685</v>
      </c>
      <c r="J172" s="2">
        <f t="shared" ref="J172:J173" si="57">I166/I172*100</f>
        <v>31.217008609517944</v>
      </c>
    </row>
    <row r="173" spans="1:10" ht="13.8" thickBot="1" x14ac:dyDescent="0.3">
      <c r="A173" s="208"/>
      <c r="B173" s="209" t="s">
        <v>18</v>
      </c>
      <c r="C173" s="210">
        <v>1778489</v>
      </c>
      <c r="D173" s="210">
        <v>678220</v>
      </c>
      <c r="E173" s="210">
        <v>360782</v>
      </c>
      <c r="F173" s="210">
        <v>80827</v>
      </c>
      <c r="G173" s="210">
        <v>53458</v>
      </c>
      <c r="H173" s="211">
        <v>2951776</v>
      </c>
      <c r="I173" s="216">
        <f t="shared" si="56"/>
        <v>807164</v>
      </c>
      <c r="J173" s="2">
        <f t="shared" si="57"/>
        <v>19.222239842212982</v>
      </c>
    </row>
    <row r="174" spans="1:10" x14ac:dyDescent="0.25">
      <c r="A174" s="212" t="s">
        <v>65</v>
      </c>
      <c r="B174" s="213" t="s">
        <v>22</v>
      </c>
      <c r="C174" s="214">
        <v>120224</v>
      </c>
      <c r="D174" s="214">
        <v>529126</v>
      </c>
      <c r="E174" s="214">
        <v>306081</v>
      </c>
      <c r="F174" s="214">
        <v>1027</v>
      </c>
      <c r="G174" s="214">
        <v>0</v>
      </c>
      <c r="H174" s="215">
        <v>956458</v>
      </c>
    </row>
    <row r="175" spans="1:10" x14ac:dyDescent="0.25">
      <c r="A175" s="201"/>
      <c r="B175" s="205" t="s">
        <v>81</v>
      </c>
      <c r="C175" s="206">
        <v>115380</v>
      </c>
      <c r="D175" s="206">
        <v>532373</v>
      </c>
      <c r="E175" s="206">
        <v>377717</v>
      </c>
      <c r="F175" s="206">
        <v>2411</v>
      </c>
      <c r="G175" s="206">
        <v>1108</v>
      </c>
      <c r="H175" s="207">
        <v>1028989</v>
      </c>
    </row>
    <row r="176" spans="1:10" ht="13.8" thickBot="1" x14ac:dyDescent="0.3">
      <c r="A176" s="208"/>
      <c r="B176" s="209" t="s">
        <v>18</v>
      </c>
      <c r="C176" s="210">
        <v>235604</v>
      </c>
      <c r="D176" s="210">
        <v>1061499</v>
      </c>
      <c r="E176" s="210">
        <v>683798</v>
      </c>
      <c r="F176" s="210">
        <v>3438</v>
      </c>
      <c r="G176" s="210">
        <v>1108</v>
      </c>
      <c r="H176" s="211">
        <v>1985447</v>
      </c>
    </row>
    <row r="177" spans="1:8" x14ac:dyDescent="0.25">
      <c r="A177" s="212" t="s">
        <v>85</v>
      </c>
      <c r="B177" s="213" t="s">
        <v>22</v>
      </c>
      <c r="C177" s="214">
        <v>100532</v>
      </c>
      <c r="D177" s="214">
        <v>13397</v>
      </c>
      <c r="E177" s="214">
        <v>3736</v>
      </c>
      <c r="F177" s="214">
        <v>596</v>
      </c>
      <c r="G177" s="214">
        <v>1563</v>
      </c>
      <c r="H177" s="215">
        <v>119824</v>
      </c>
    </row>
    <row r="178" spans="1:8" x14ac:dyDescent="0.25">
      <c r="A178" s="201"/>
      <c r="B178" s="205" t="s">
        <v>81</v>
      </c>
      <c r="C178" s="206">
        <v>107948</v>
      </c>
      <c r="D178" s="206">
        <v>7175</v>
      </c>
      <c r="E178" s="206">
        <v>1805</v>
      </c>
      <c r="F178" s="206">
        <v>536</v>
      </c>
      <c r="G178" s="206">
        <v>0</v>
      </c>
      <c r="H178" s="207">
        <v>117464</v>
      </c>
    </row>
    <row r="179" spans="1:8" ht="13.8" thickBot="1" x14ac:dyDescent="0.3">
      <c r="A179" s="208"/>
      <c r="B179" s="209" t="s">
        <v>18</v>
      </c>
      <c r="C179" s="210">
        <v>208480</v>
      </c>
      <c r="D179" s="210">
        <v>20572</v>
      </c>
      <c r="E179" s="210">
        <v>5541</v>
      </c>
      <c r="F179" s="210">
        <v>1132</v>
      </c>
      <c r="G179" s="210">
        <v>1563</v>
      </c>
      <c r="H179" s="211">
        <v>237288</v>
      </c>
    </row>
    <row r="180" spans="1:8" x14ac:dyDescent="0.25">
      <c r="A180" s="212" t="s">
        <v>67</v>
      </c>
      <c r="B180" s="213" t="s">
        <v>22</v>
      </c>
      <c r="C180" s="214">
        <v>15797</v>
      </c>
      <c r="D180" s="214">
        <v>3218</v>
      </c>
      <c r="E180" s="214">
        <v>2806</v>
      </c>
      <c r="F180" s="214">
        <v>409</v>
      </c>
      <c r="G180" s="214">
        <v>0</v>
      </c>
      <c r="H180" s="215">
        <v>22230</v>
      </c>
    </row>
    <row r="181" spans="1:8" x14ac:dyDescent="0.25">
      <c r="A181" s="201"/>
      <c r="B181" s="205" t="s">
        <v>81</v>
      </c>
      <c r="C181" s="206">
        <v>32021</v>
      </c>
      <c r="D181" s="206">
        <v>17161</v>
      </c>
      <c r="E181" s="206">
        <v>4172</v>
      </c>
      <c r="F181" s="206">
        <v>991</v>
      </c>
      <c r="G181" s="206">
        <v>937</v>
      </c>
      <c r="H181" s="207">
        <v>55282</v>
      </c>
    </row>
    <row r="182" spans="1:8" ht="13.8" thickBot="1" x14ac:dyDescent="0.3">
      <c r="A182" s="208"/>
      <c r="B182" s="209" t="s">
        <v>18</v>
      </c>
      <c r="C182" s="210">
        <v>47818</v>
      </c>
      <c r="D182" s="210">
        <v>20379</v>
      </c>
      <c r="E182" s="210">
        <v>6978</v>
      </c>
      <c r="F182" s="210">
        <v>1400</v>
      </c>
      <c r="G182" s="210">
        <v>937</v>
      </c>
      <c r="H182" s="211">
        <v>77512</v>
      </c>
    </row>
    <row r="183" spans="1:8" x14ac:dyDescent="0.25">
      <c r="A183" s="212" t="s">
        <v>68</v>
      </c>
      <c r="B183" s="213" t="s">
        <v>22</v>
      </c>
      <c r="C183" s="214">
        <v>66826</v>
      </c>
      <c r="D183" s="214">
        <v>53301</v>
      </c>
      <c r="E183" s="214">
        <v>35331</v>
      </c>
      <c r="F183" s="214">
        <v>34186</v>
      </c>
      <c r="G183" s="214">
        <v>39990</v>
      </c>
      <c r="H183" s="215">
        <v>229634</v>
      </c>
    </row>
    <row r="184" spans="1:8" x14ac:dyDescent="0.25">
      <c r="A184" s="201"/>
      <c r="B184" s="205" t="s">
        <v>81</v>
      </c>
      <c r="C184" s="206">
        <v>6673</v>
      </c>
      <c r="D184" s="206">
        <v>9492</v>
      </c>
      <c r="E184" s="206">
        <v>13760</v>
      </c>
      <c r="F184" s="206">
        <v>48301</v>
      </c>
      <c r="G184" s="206">
        <v>17306</v>
      </c>
      <c r="H184" s="207">
        <v>95532</v>
      </c>
    </row>
    <row r="185" spans="1:8" ht="13.8" thickBot="1" x14ac:dyDescent="0.3">
      <c r="A185" s="208"/>
      <c r="B185" s="209" t="s">
        <v>18</v>
      </c>
      <c r="C185" s="210">
        <v>73499</v>
      </c>
      <c r="D185" s="210">
        <v>62793</v>
      </c>
      <c r="E185" s="210">
        <v>49091</v>
      </c>
      <c r="F185" s="210">
        <v>82487</v>
      </c>
      <c r="G185" s="210">
        <v>57296</v>
      </c>
      <c r="H185" s="211">
        <v>325166</v>
      </c>
    </row>
    <row r="186" spans="1:8" x14ac:dyDescent="0.25">
      <c r="A186" s="201" t="s">
        <v>69</v>
      </c>
      <c r="B186" s="205" t="s">
        <v>81</v>
      </c>
      <c r="C186" s="206">
        <v>130622</v>
      </c>
      <c r="D186" s="206">
        <v>37649</v>
      </c>
      <c r="E186" s="206">
        <v>16535</v>
      </c>
      <c r="F186" s="206">
        <v>1545</v>
      </c>
      <c r="G186" s="206">
        <v>482</v>
      </c>
      <c r="H186" s="207">
        <v>186833</v>
      </c>
    </row>
    <row r="187" spans="1:8" ht="13.8" thickBot="1" x14ac:dyDescent="0.3">
      <c r="A187" s="208"/>
      <c r="B187" s="209" t="s">
        <v>18</v>
      </c>
      <c r="C187" s="210">
        <v>130622</v>
      </c>
      <c r="D187" s="210">
        <v>37649</v>
      </c>
      <c r="E187" s="210">
        <v>16535</v>
      </c>
      <c r="F187" s="210">
        <v>1545</v>
      </c>
      <c r="G187" s="210">
        <v>482</v>
      </c>
      <c r="H187" s="211">
        <v>186833</v>
      </c>
    </row>
    <row r="188" spans="1:8" x14ac:dyDescent="0.25">
      <c r="A188" s="212" t="s">
        <v>18</v>
      </c>
      <c r="B188" s="213" t="s">
        <v>22</v>
      </c>
      <c r="C188" s="217">
        <v>2131366</v>
      </c>
      <c r="D188" s="217">
        <v>1344213</v>
      </c>
      <c r="E188" s="217">
        <v>1195573</v>
      </c>
      <c r="F188" s="217">
        <v>331932</v>
      </c>
      <c r="G188" s="217">
        <v>459032</v>
      </c>
      <c r="H188" s="215">
        <v>5462116</v>
      </c>
    </row>
    <row r="189" spans="1:8" x14ac:dyDescent="0.25">
      <c r="A189" s="201"/>
      <c r="B189" s="205" t="s">
        <v>81</v>
      </c>
      <c r="C189" s="218">
        <v>2424053</v>
      </c>
      <c r="D189" s="218">
        <v>1445319</v>
      </c>
      <c r="E189" s="218">
        <v>1259867</v>
      </c>
      <c r="F189" s="218">
        <v>435981</v>
      </c>
      <c r="G189" s="218">
        <v>462976</v>
      </c>
      <c r="H189" s="207">
        <v>6028196</v>
      </c>
    </row>
    <row r="190" spans="1:8" ht="13.8" thickBot="1" x14ac:dyDescent="0.3">
      <c r="A190" s="208"/>
      <c r="B190" s="209" t="s">
        <v>18</v>
      </c>
      <c r="C190" s="219">
        <v>4555419</v>
      </c>
      <c r="D190" s="219">
        <v>2789532</v>
      </c>
      <c r="E190" s="219">
        <v>2455440</v>
      </c>
      <c r="F190" s="219">
        <v>767913</v>
      </c>
      <c r="G190" s="219">
        <v>922008</v>
      </c>
      <c r="H190" s="211">
        <v>11490312</v>
      </c>
    </row>
    <row r="191" spans="1:8" x14ac:dyDescent="0.25">
      <c r="C191" s="216"/>
      <c r="D191" s="216"/>
      <c r="E191" s="216"/>
      <c r="F191" s="216"/>
      <c r="G191" s="216"/>
      <c r="H191" s="216"/>
    </row>
    <row r="192" spans="1:8" x14ac:dyDescent="0.25">
      <c r="C192" s="216"/>
      <c r="D192" s="216"/>
      <c r="E192" s="216"/>
      <c r="F192" s="216"/>
      <c r="G192" s="216"/>
      <c r="H192" s="216"/>
    </row>
    <row r="193" spans="1:35" x14ac:dyDescent="0.25">
      <c r="C193" s="216"/>
      <c r="D193" s="216"/>
      <c r="E193" s="216"/>
      <c r="F193" s="216"/>
      <c r="G193" s="216"/>
      <c r="H193" s="216"/>
    </row>
    <row r="194" spans="1:35" x14ac:dyDescent="0.25">
      <c r="C194" s="216"/>
      <c r="D194" s="216"/>
      <c r="E194" s="216"/>
      <c r="F194" s="216"/>
      <c r="G194" s="216"/>
      <c r="H194" s="216"/>
    </row>
    <row r="195" spans="1:35" x14ac:dyDescent="0.25">
      <c r="C195" s="216"/>
      <c r="D195" s="216"/>
      <c r="E195" s="216"/>
      <c r="F195" s="216"/>
      <c r="G195" s="216"/>
      <c r="H195" s="216"/>
    </row>
    <row r="196" spans="1:35" x14ac:dyDescent="0.25">
      <c r="C196" s="216"/>
      <c r="D196" s="216"/>
      <c r="E196" s="216"/>
      <c r="F196" s="216"/>
      <c r="G196" s="216"/>
      <c r="H196" s="216"/>
    </row>
    <row r="197" spans="1:35" x14ac:dyDescent="0.25">
      <c r="C197" s="216"/>
      <c r="D197" s="216"/>
      <c r="E197" s="216"/>
      <c r="F197" s="216"/>
      <c r="G197" s="216"/>
      <c r="H197" s="216"/>
    </row>
    <row r="198" spans="1:35" x14ac:dyDescent="0.25">
      <c r="C198" s="216"/>
      <c r="D198" s="216"/>
      <c r="E198" s="216"/>
      <c r="F198" s="216"/>
      <c r="G198" s="216"/>
      <c r="H198" s="216"/>
    </row>
    <row r="199" spans="1:35" x14ac:dyDescent="0.25">
      <c r="C199" s="216"/>
      <c r="D199" s="216"/>
      <c r="E199" s="216"/>
      <c r="F199" s="216"/>
      <c r="G199" s="216"/>
      <c r="H199" s="216"/>
    </row>
    <row r="200" spans="1:35" ht="15.6" x14ac:dyDescent="0.25">
      <c r="A200" s="220" t="s">
        <v>86</v>
      </c>
      <c r="B200" s="220"/>
      <c r="C200" s="220"/>
      <c r="D200" s="220"/>
      <c r="E200" s="220"/>
      <c r="F200" s="220"/>
      <c r="G200" s="220"/>
      <c r="H200" s="220"/>
      <c r="I200" s="220"/>
      <c r="J200" s="220"/>
      <c r="K200" s="220"/>
      <c r="Y200" s="221"/>
      <c r="Z200" s="221"/>
      <c r="AA200" s="221"/>
      <c r="AB200" s="221"/>
      <c r="AC200" s="221"/>
      <c r="AD200" s="221"/>
      <c r="AE200" s="221"/>
      <c r="AF200" s="221"/>
      <c r="AG200" s="221"/>
      <c r="AH200" s="221"/>
      <c r="AI200" s="221"/>
    </row>
    <row r="201" spans="1:35" ht="13.8" thickBot="1" x14ac:dyDescent="0.3">
      <c r="A201" s="2">
        <v>5</v>
      </c>
    </row>
    <row r="202" spans="1:35" ht="27" thickBot="1" x14ac:dyDescent="0.3">
      <c r="A202" s="222" t="s">
        <v>75</v>
      </c>
      <c r="B202" s="222" t="s">
        <v>3</v>
      </c>
      <c r="C202" s="222" t="s">
        <v>4</v>
      </c>
      <c r="D202" s="222" t="s">
        <v>87</v>
      </c>
      <c r="E202" s="222" t="s">
        <v>88</v>
      </c>
      <c r="F202" s="222" t="s">
        <v>89</v>
      </c>
      <c r="G202" s="222" t="s">
        <v>90</v>
      </c>
      <c r="H202" s="222" t="s">
        <v>91</v>
      </c>
      <c r="I202" s="222" t="s">
        <v>92</v>
      </c>
      <c r="J202" s="222" t="s">
        <v>93</v>
      </c>
      <c r="K202" s="222" t="s">
        <v>18</v>
      </c>
    </row>
    <row r="203" spans="1:35" x14ac:dyDescent="0.25">
      <c r="A203" s="223" t="s">
        <v>61</v>
      </c>
      <c r="B203" s="224" t="s">
        <v>35</v>
      </c>
      <c r="C203" s="225" t="s">
        <v>22</v>
      </c>
      <c r="D203" s="226">
        <v>16554</v>
      </c>
      <c r="E203" s="226">
        <v>25719</v>
      </c>
      <c r="F203" s="226">
        <v>17315</v>
      </c>
      <c r="G203" s="226">
        <v>30151</v>
      </c>
      <c r="H203" s="226">
        <v>0</v>
      </c>
      <c r="I203" s="226">
        <v>0</v>
      </c>
      <c r="J203" s="226">
        <v>8917</v>
      </c>
      <c r="K203" s="227">
        <v>98656</v>
      </c>
    </row>
    <row r="204" spans="1:35" x14ac:dyDescent="0.25">
      <c r="A204" s="228"/>
      <c r="B204" s="229"/>
      <c r="C204" s="230" t="s">
        <v>23</v>
      </c>
      <c r="D204" s="231">
        <v>2751</v>
      </c>
      <c r="E204" s="231">
        <v>2000</v>
      </c>
      <c r="F204" s="231">
        <v>0</v>
      </c>
      <c r="G204" s="231">
        <v>536</v>
      </c>
      <c r="H204" s="231">
        <v>0</v>
      </c>
      <c r="I204" s="231">
        <v>0</v>
      </c>
      <c r="J204" s="231">
        <v>2078</v>
      </c>
      <c r="K204" s="232">
        <v>7365</v>
      </c>
    </row>
    <row r="205" spans="1:35" ht="13.8" thickBot="1" x14ac:dyDescent="0.3">
      <c r="A205" s="228"/>
      <c r="B205" s="233"/>
      <c r="C205" s="234" t="s">
        <v>18</v>
      </c>
      <c r="D205" s="235">
        <v>19305</v>
      </c>
      <c r="E205" s="235">
        <v>27719</v>
      </c>
      <c r="F205" s="235">
        <v>17315</v>
      </c>
      <c r="G205" s="235">
        <v>30687</v>
      </c>
      <c r="H205" s="235">
        <v>0</v>
      </c>
      <c r="I205" s="235">
        <v>0</v>
      </c>
      <c r="J205" s="235">
        <v>10995</v>
      </c>
      <c r="K205" s="236">
        <v>106021</v>
      </c>
    </row>
    <row r="206" spans="1:35" x14ac:dyDescent="0.25">
      <c r="A206" s="228"/>
      <c r="B206" s="224" t="s">
        <v>37</v>
      </c>
      <c r="C206" s="237" t="s">
        <v>22</v>
      </c>
      <c r="D206" s="238">
        <v>13334</v>
      </c>
      <c r="E206" s="238">
        <v>19156</v>
      </c>
      <c r="F206" s="238">
        <v>17645</v>
      </c>
      <c r="G206" s="238">
        <v>19364</v>
      </c>
      <c r="H206" s="238">
        <v>2423</v>
      </c>
      <c r="I206" s="238">
        <v>0</v>
      </c>
      <c r="J206" s="238">
        <v>9031</v>
      </c>
      <c r="K206" s="239">
        <v>80953</v>
      </c>
    </row>
    <row r="207" spans="1:35" x14ac:dyDescent="0.25">
      <c r="A207" s="228"/>
      <c r="B207" s="229"/>
      <c r="C207" s="230" t="s">
        <v>23</v>
      </c>
      <c r="D207" s="231">
        <v>3151</v>
      </c>
      <c r="E207" s="231">
        <v>2922</v>
      </c>
      <c r="F207" s="231">
        <v>0</v>
      </c>
      <c r="G207" s="231">
        <v>1406</v>
      </c>
      <c r="H207" s="231">
        <v>0</v>
      </c>
      <c r="I207" s="231">
        <v>0</v>
      </c>
      <c r="J207" s="231">
        <v>902</v>
      </c>
      <c r="K207" s="232">
        <v>8381</v>
      </c>
    </row>
    <row r="208" spans="1:35" ht="13.8" thickBot="1" x14ac:dyDescent="0.3">
      <c r="A208" s="228"/>
      <c r="B208" s="233"/>
      <c r="C208" s="234" t="s">
        <v>18</v>
      </c>
      <c r="D208" s="235">
        <v>16485</v>
      </c>
      <c r="E208" s="235">
        <v>22078</v>
      </c>
      <c r="F208" s="235">
        <v>17645</v>
      </c>
      <c r="G208" s="235">
        <v>20770</v>
      </c>
      <c r="H208" s="235">
        <v>2423</v>
      </c>
      <c r="I208" s="235">
        <v>0</v>
      </c>
      <c r="J208" s="235">
        <v>9933</v>
      </c>
      <c r="K208" s="236">
        <v>89334</v>
      </c>
    </row>
    <row r="209" spans="1:12" x14ac:dyDescent="0.25">
      <c r="A209" s="228"/>
      <c r="B209" s="224" t="s">
        <v>39</v>
      </c>
      <c r="C209" s="237" t="s">
        <v>22</v>
      </c>
      <c r="D209" s="238">
        <v>31929</v>
      </c>
      <c r="E209" s="238">
        <v>35851</v>
      </c>
      <c r="F209" s="238">
        <v>39576</v>
      </c>
      <c r="G209" s="238">
        <v>43467</v>
      </c>
      <c r="H209" s="238">
        <v>6552</v>
      </c>
      <c r="I209" s="238">
        <v>1798</v>
      </c>
      <c r="J209" s="238">
        <v>107923</v>
      </c>
      <c r="K209" s="239">
        <v>267096</v>
      </c>
    </row>
    <row r="210" spans="1:12" x14ac:dyDescent="0.25">
      <c r="A210" s="228"/>
      <c r="B210" s="229"/>
      <c r="C210" s="230" t="s">
        <v>23</v>
      </c>
      <c r="D210" s="231">
        <v>6819</v>
      </c>
      <c r="E210" s="231">
        <v>5976</v>
      </c>
      <c r="F210" s="231">
        <v>0</v>
      </c>
      <c r="G210" s="231">
        <v>7152</v>
      </c>
      <c r="H210" s="231">
        <v>1027</v>
      </c>
      <c r="I210" s="231">
        <v>482</v>
      </c>
      <c r="J210" s="231">
        <v>27641</v>
      </c>
      <c r="K210" s="232">
        <v>49097</v>
      </c>
    </row>
    <row r="211" spans="1:12" ht="13.8" thickBot="1" x14ac:dyDescent="0.3">
      <c r="A211" s="228"/>
      <c r="B211" s="233"/>
      <c r="C211" s="234" t="s">
        <v>18</v>
      </c>
      <c r="D211" s="235">
        <v>38748</v>
      </c>
      <c r="E211" s="235">
        <v>41827</v>
      </c>
      <c r="F211" s="235">
        <v>39576</v>
      </c>
      <c r="G211" s="235">
        <v>50619</v>
      </c>
      <c r="H211" s="235">
        <v>7579</v>
      </c>
      <c r="I211" s="235">
        <v>2280</v>
      </c>
      <c r="J211" s="235">
        <v>135564</v>
      </c>
      <c r="K211" s="236">
        <v>316193</v>
      </c>
    </row>
    <row r="212" spans="1:12" x14ac:dyDescent="0.25">
      <c r="A212" s="228"/>
      <c r="B212" s="224" t="s">
        <v>40</v>
      </c>
      <c r="C212" s="237" t="s">
        <v>22</v>
      </c>
      <c r="D212" s="238">
        <v>18144</v>
      </c>
      <c r="E212" s="238">
        <v>26143</v>
      </c>
      <c r="F212" s="238">
        <v>33323</v>
      </c>
      <c r="G212" s="238">
        <v>48150</v>
      </c>
      <c r="H212" s="238">
        <v>13867</v>
      </c>
      <c r="I212" s="238">
        <v>2706</v>
      </c>
      <c r="J212" s="238">
        <v>129174</v>
      </c>
      <c r="K212" s="239">
        <v>271507</v>
      </c>
      <c r="L212" s="66">
        <f>K203+K206+K209</f>
        <v>446705</v>
      </c>
    </row>
    <row r="213" spans="1:12" x14ac:dyDescent="0.25">
      <c r="A213" s="228"/>
      <c r="B213" s="229"/>
      <c r="C213" s="230" t="s">
        <v>23</v>
      </c>
      <c r="D213" s="231">
        <v>8389</v>
      </c>
      <c r="E213" s="231">
        <v>7085</v>
      </c>
      <c r="F213" s="231">
        <v>0</v>
      </c>
      <c r="G213" s="231">
        <v>10722</v>
      </c>
      <c r="H213" s="231">
        <v>2105</v>
      </c>
      <c r="I213" s="231">
        <v>1325</v>
      </c>
      <c r="J213" s="231">
        <v>88335</v>
      </c>
      <c r="K213" s="232">
        <v>117961</v>
      </c>
      <c r="L213" s="66">
        <f t="shared" ref="L213:L214" si="58">K204+K207+K210</f>
        <v>64843</v>
      </c>
    </row>
    <row r="214" spans="1:12" ht="13.8" thickBot="1" x14ac:dyDescent="0.3">
      <c r="A214" s="228"/>
      <c r="B214" s="233"/>
      <c r="C214" s="234" t="s">
        <v>18</v>
      </c>
      <c r="D214" s="235">
        <v>26533</v>
      </c>
      <c r="E214" s="235">
        <v>33228</v>
      </c>
      <c r="F214" s="235">
        <v>33323</v>
      </c>
      <c r="G214" s="235">
        <v>58872</v>
      </c>
      <c r="H214" s="235">
        <v>15972</v>
      </c>
      <c r="I214" s="235">
        <v>4031</v>
      </c>
      <c r="J214" s="235">
        <v>217509</v>
      </c>
      <c r="K214" s="236">
        <v>389468</v>
      </c>
      <c r="L214" s="66">
        <f t="shared" si="58"/>
        <v>511548</v>
      </c>
    </row>
    <row r="215" spans="1:12" x14ac:dyDescent="0.25">
      <c r="A215" s="228"/>
      <c r="B215" s="224" t="s">
        <v>42</v>
      </c>
      <c r="C215" s="237" t="s">
        <v>22</v>
      </c>
      <c r="D215" s="238">
        <v>33952</v>
      </c>
      <c r="E215" s="238">
        <v>42429</v>
      </c>
      <c r="F215" s="238">
        <v>51383</v>
      </c>
      <c r="G215" s="238">
        <v>64670</v>
      </c>
      <c r="H215" s="238">
        <v>23652</v>
      </c>
      <c r="I215" s="238">
        <v>455</v>
      </c>
      <c r="J215" s="238">
        <v>132048</v>
      </c>
      <c r="K215" s="239">
        <v>348589</v>
      </c>
    </row>
    <row r="216" spans="1:12" x14ac:dyDescent="0.25">
      <c r="A216" s="228"/>
      <c r="B216" s="229"/>
      <c r="C216" s="230" t="s">
        <v>23</v>
      </c>
      <c r="D216" s="231">
        <v>13384</v>
      </c>
      <c r="E216" s="231">
        <v>6444</v>
      </c>
      <c r="F216" s="231">
        <v>0</v>
      </c>
      <c r="G216" s="231">
        <v>10182</v>
      </c>
      <c r="H216" s="231">
        <v>3554</v>
      </c>
      <c r="I216" s="231">
        <v>1804</v>
      </c>
      <c r="J216" s="231">
        <v>95164</v>
      </c>
      <c r="K216" s="232">
        <v>130532</v>
      </c>
    </row>
    <row r="217" spans="1:12" ht="13.8" thickBot="1" x14ac:dyDescent="0.3">
      <c r="A217" s="228"/>
      <c r="B217" s="233"/>
      <c r="C217" s="234" t="s">
        <v>18</v>
      </c>
      <c r="D217" s="235">
        <v>47336</v>
      </c>
      <c r="E217" s="235">
        <v>48873</v>
      </c>
      <c r="F217" s="235">
        <v>51383</v>
      </c>
      <c r="G217" s="235">
        <v>74852</v>
      </c>
      <c r="H217" s="235">
        <v>27206</v>
      </c>
      <c r="I217" s="235">
        <v>2259</v>
      </c>
      <c r="J217" s="235">
        <v>227212</v>
      </c>
      <c r="K217" s="236">
        <v>479121</v>
      </c>
    </row>
    <row r="218" spans="1:12" x14ac:dyDescent="0.25">
      <c r="A218" s="228"/>
      <c r="B218" s="224" t="s">
        <v>43</v>
      </c>
      <c r="C218" s="237" t="s">
        <v>22</v>
      </c>
      <c r="D218" s="238">
        <v>37348</v>
      </c>
      <c r="E218" s="238">
        <v>74982</v>
      </c>
      <c r="F218" s="238">
        <v>60699</v>
      </c>
      <c r="G218" s="238">
        <v>98794</v>
      </c>
      <c r="H218" s="238">
        <v>47564</v>
      </c>
      <c r="I218" s="238">
        <v>6139</v>
      </c>
      <c r="J218" s="238">
        <v>130719</v>
      </c>
      <c r="K218" s="239">
        <v>456245</v>
      </c>
    </row>
    <row r="219" spans="1:12" x14ac:dyDescent="0.25">
      <c r="A219" s="228"/>
      <c r="B219" s="229"/>
      <c r="C219" s="230" t="s">
        <v>23</v>
      </c>
      <c r="D219" s="231">
        <v>20237</v>
      </c>
      <c r="E219" s="231">
        <v>11500</v>
      </c>
      <c r="F219" s="231">
        <v>1898</v>
      </c>
      <c r="G219" s="231">
        <v>12161</v>
      </c>
      <c r="H219" s="231">
        <v>2760</v>
      </c>
      <c r="I219" s="231">
        <v>2887</v>
      </c>
      <c r="J219" s="231">
        <v>102407</v>
      </c>
      <c r="K219" s="232">
        <v>153850</v>
      </c>
    </row>
    <row r="220" spans="1:12" ht="13.8" thickBot="1" x14ac:dyDescent="0.3">
      <c r="A220" s="228"/>
      <c r="B220" s="233"/>
      <c r="C220" s="234" t="s">
        <v>18</v>
      </c>
      <c r="D220" s="235">
        <v>57585</v>
      </c>
      <c r="E220" s="235">
        <v>86482</v>
      </c>
      <c r="F220" s="235">
        <v>62597</v>
      </c>
      <c r="G220" s="235">
        <v>110955</v>
      </c>
      <c r="H220" s="235">
        <v>50324</v>
      </c>
      <c r="I220" s="235">
        <v>9026</v>
      </c>
      <c r="J220" s="235">
        <v>233126</v>
      </c>
      <c r="K220" s="236">
        <v>610095</v>
      </c>
    </row>
    <row r="221" spans="1:12" x14ac:dyDescent="0.25">
      <c r="A221" s="228"/>
      <c r="B221" s="224" t="s">
        <v>44</v>
      </c>
      <c r="C221" s="237" t="s">
        <v>22</v>
      </c>
      <c r="D221" s="238">
        <v>56538</v>
      </c>
      <c r="E221" s="238">
        <v>74828</v>
      </c>
      <c r="F221" s="238">
        <v>71291</v>
      </c>
      <c r="G221" s="238">
        <v>111817</v>
      </c>
      <c r="H221" s="238">
        <v>56210</v>
      </c>
      <c r="I221" s="238">
        <v>3608</v>
      </c>
      <c r="J221" s="238">
        <v>148601</v>
      </c>
      <c r="K221" s="239">
        <v>522893</v>
      </c>
    </row>
    <row r="222" spans="1:12" x14ac:dyDescent="0.25">
      <c r="A222" s="228"/>
      <c r="B222" s="229"/>
      <c r="C222" s="230" t="s">
        <v>23</v>
      </c>
      <c r="D222" s="231">
        <v>16283</v>
      </c>
      <c r="E222" s="231">
        <v>15399</v>
      </c>
      <c r="F222" s="231">
        <v>545</v>
      </c>
      <c r="G222" s="231">
        <v>13663</v>
      </c>
      <c r="H222" s="231">
        <v>536</v>
      </c>
      <c r="I222" s="231">
        <v>1466</v>
      </c>
      <c r="J222" s="231">
        <v>108163</v>
      </c>
      <c r="K222" s="232">
        <v>156055</v>
      </c>
    </row>
    <row r="223" spans="1:12" ht="13.8" thickBot="1" x14ac:dyDescent="0.3">
      <c r="A223" s="228"/>
      <c r="B223" s="233"/>
      <c r="C223" s="234" t="s">
        <v>18</v>
      </c>
      <c r="D223" s="235">
        <v>72821</v>
      </c>
      <c r="E223" s="235">
        <v>90227</v>
      </c>
      <c r="F223" s="235">
        <v>71836</v>
      </c>
      <c r="G223" s="235">
        <v>125480</v>
      </c>
      <c r="H223" s="235">
        <v>56746</v>
      </c>
      <c r="I223" s="235">
        <v>5074</v>
      </c>
      <c r="J223" s="235">
        <v>256764</v>
      </c>
      <c r="K223" s="236">
        <v>678948</v>
      </c>
    </row>
    <row r="224" spans="1:12" x14ac:dyDescent="0.25">
      <c r="A224" s="228"/>
      <c r="B224" s="224" t="s">
        <v>45</v>
      </c>
      <c r="C224" s="237" t="s">
        <v>22</v>
      </c>
      <c r="D224" s="238">
        <v>51049</v>
      </c>
      <c r="E224" s="238">
        <v>73752</v>
      </c>
      <c r="F224" s="238">
        <v>59893</v>
      </c>
      <c r="G224" s="238">
        <v>102006</v>
      </c>
      <c r="H224" s="238">
        <v>39524</v>
      </c>
      <c r="I224" s="238">
        <v>7572</v>
      </c>
      <c r="J224" s="238">
        <v>186817</v>
      </c>
      <c r="K224" s="239">
        <v>520613</v>
      </c>
    </row>
    <row r="225" spans="1:21" x14ac:dyDescent="0.25">
      <c r="A225" s="228"/>
      <c r="B225" s="229"/>
      <c r="C225" s="230" t="s">
        <v>23</v>
      </c>
      <c r="D225" s="231">
        <v>9764</v>
      </c>
      <c r="E225" s="231">
        <v>12369</v>
      </c>
      <c r="F225" s="231">
        <v>529</v>
      </c>
      <c r="G225" s="231">
        <v>9589</v>
      </c>
      <c r="H225" s="231">
        <v>2867</v>
      </c>
      <c r="I225" s="231">
        <v>2330</v>
      </c>
      <c r="J225" s="231">
        <v>92833</v>
      </c>
      <c r="K225" s="232">
        <v>130281</v>
      </c>
    </row>
    <row r="226" spans="1:21" ht="13.8" thickBot="1" x14ac:dyDescent="0.3">
      <c r="A226" s="228"/>
      <c r="B226" s="233"/>
      <c r="C226" s="234" t="s">
        <v>18</v>
      </c>
      <c r="D226" s="235">
        <v>60813</v>
      </c>
      <c r="E226" s="235">
        <v>86121</v>
      </c>
      <c r="F226" s="235">
        <v>60422</v>
      </c>
      <c r="G226" s="235">
        <v>111595</v>
      </c>
      <c r="H226" s="235">
        <v>42391</v>
      </c>
      <c r="I226" s="235">
        <v>9902</v>
      </c>
      <c r="J226" s="235">
        <v>279650</v>
      </c>
      <c r="K226" s="236">
        <v>650894</v>
      </c>
    </row>
    <row r="227" spans="1:21" x14ac:dyDescent="0.25">
      <c r="A227" s="228"/>
      <c r="B227" s="224" t="s">
        <v>46</v>
      </c>
      <c r="C227" s="237" t="s">
        <v>22</v>
      </c>
      <c r="D227" s="238">
        <v>57333</v>
      </c>
      <c r="E227" s="238">
        <v>64934</v>
      </c>
      <c r="F227" s="238">
        <v>52709</v>
      </c>
      <c r="G227" s="238">
        <v>87307</v>
      </c>
      <c r="H227" s="238">
        <v>39479</v>
      </c>
      <c r="I227" s="238">
        <v>6460</v>
      </c>
      <c r="J227" s="238">
        <v>162947</v>
      </c>
      <c r="K227" s="239">
        <v>471169</v>
      </c>
    </row>
    <row r="228" spans="1:21" x14ac:dyDescent="0.25">
      <c r="A228" s="228"/>
      <c r="B228" s="229"/>
      <c r="C228" s="230" t="s">
        <v>23</v>
      </c>
      <c r="D228" s="231">
        <v>10296</v>
      </c>
      <c r="E228" s="231">
        <v>6704</v>
      </c>
      <c r="F228" s="231">
        <v>0</v>
      </c>
      <c r="G228" s="231">
        <v>12184</v>
      </c>
      <c r="H228" s="231">
        <v>2442</v>
      </c>
      <c r="I228" s="231">
        <v>850</v>
      </c>
      <c r="J228" s="231">
        <v>76229</v>
      </c>
      <c r="K228" s="232">
        <v>108705</v>
      </c>
    </row>
    <row r="229" spans="1:21" ht="13.8" thickBot="1" x14ac:dyDescent="0.3">
      <c r="A229" s="228"/>
      <c r="B229" s="233"/>
      <c r="C229" s="234" t="s">
        <v>18</v>
      </c>
      <c r="D229" s="235">
        <v>67629</v>
      </c>
      <c r="E229" s="235">
        <v>71638</v>
      </c>
      <c r="F229" s="235">
        <v>52709</v>
      </c>
      <c r="G229" s="235">
        <v>99491</v>
      </c>
      <c r="H229" s="235">
        <v>41921</v>
      </c>
      <c r="I229" s="235">
        <v>7310</v>
      </c>
      <c r="J229" s="235">
        <v>239176</v>
      </c>
      <c r="K229" s="236">
        <v>579874</v>
      </c>
    </row>
    <row r="230" spans="1:21" x14ac:dyDescent="0.25">
      <c r="A230" s="228"/>
      <c r="B230" s="224" t="s">
        <v>47</v>
      </c>
      <c r="C230" s="237" t="s">
        <v>22</v>
      </c>
      <c r="D230" s="238">
        <v>33984</v>
      </c>
      <c r="E230" s="238">
        <v>33348</v>
      </c>
      <c r="F230" s="238">
        <v>30604</v>
      </c>
      <c r="G230" s="238">
        <v>58754</v>
      </c>
      <c r="H230" s="238">
        <v>28495</v>
      </c>
      <c r="I230" s="238">
        <v>3040</v>
      </c>
      <c r="J230" s="238">
        <v>102554</v>
      </c>
      <c r="K230" s="239">
        <v>290779</v>
      </c>
    </row>
    <row r="231" spans="1:21" x14ac:dyDescent="0.25">
      <c r="A231" s="228"/>
      <c r="B231" s="229"/>
      <c r="C231" s="230" t="s">
        <v>23</v>
      </c>
      <c r="D231" s="231">
        <v>3196</v>
      </c>
      <c r="E231" s="231">
        <v>2434</v>
      </c>
      <c r="F231" s="231">
        <v>0</v>
      </c>
      <c r="G231" s="231">
        <v>2872</v>
      </c>
      <c r="H231" s="231">
        <v>1404</v>
      </c>
      <c r="I231" s="231">
        <v>0</v>
      </c>
      <c r="J231" s="231">
        <v>29879</v>
      </c>
      <c r="K231" s="232">
        <v>39785</v>
      </c>
    </row>
    <row r="232" spans="1:21" ht="13.8" thickBot="1" x14ac:dyDescent="0.3">
      <c r="A232" s="228"/>
      <c r="B232" s="233"/>
      <c r="C232" s="234" t="s">
        <v>18</v>
      </c>
      <c r="D232" s="235">
        <v>37180</v>
      </c>
      <c r="E232" s="235">
        <v>35782</v>
      </c>
      <c r="F232" s="235">
        <v>30604</v>
      </c>
      <c r="G232" s="235">
        <v>61626</v>
      </c>
      <c r="H232" s="235">
        <v>29899</v>
      </c>
      <c r="I232" s="235">
        <v>3040</v>
      </c>
      <c r="J232" s="235">
        <v>132433</v>
      </c>
      <c r="K232" s="236">
        <v>330564</v>
      </c>
    </row>
    <row r="233" spans="1:21" x14ac:dyDescent="0.25">
      <c r="A233" s="228"/>
      <c r="B233" s="224" t="s">
        <v>48</v>
      </c>
      <c r="C233" s="237" t="s">
        <v>22</v>
      </c>
      <c r="D233" s="238">
        <v>37904</v>
      </c>
      <c r="E233" s="238">
        <v>15420</v>
      </c>
      <c r="F233" s="238">
        <v>12719</v>
      </c>
      <c r="G233" s="238">
        <v>43247</v>
      </c>
      <c r="H233" s="238">
        <v>13517</v>
      </c>
      <c r="I233" s="238">
        <v>2872</v>
      </c>
      <c r="J233" s="238">
        <v>31288</v>
      </c>
      <c r="K233" s="239">
        <v>156967</v>
      </c>
    </row>
    <row r="234" spans="1:21" x14ac:dyDescent="0.25">
      <c r="A234" s="228"/>
      <c r="B234" s="229"/>
      <c r="C234" s="230" t="s">
        <v>23</v>
      </c>
      <c r="D234" s="231">
        <v>3700</v>
      </c>
      <c r="E234" s="231">
        <v>0</v>
      </c>
      <c r="F234" s="231">
        <v>0</v>
      </c>
      <c r="G234" s="231">
        <v>596</v>
      </c>
      <c r="H234" s="231">
        <v>0</v>
      </c>
      <c r="I234" s="231">
        <v>0</v>
      </c>
      <c r="J234" s="231">
        <v>2282</v>
      </c>
      <c r="K234" s="232">
        <v>6578</v>
      </c>
    </row>
    <row r="235" spans="1:21" ht="13.8" thickBot="1" x14ac:dyDescent="0.3">
      <c r="A235" s="228"/>
      <c r="B235" s="233"/>
      <c r="C235" s="234" t="s">
        <v>18</v>
      </c>
      <c r="D235" s="235">
        <v>41604</v>
      </c>
      <c r="E235" s="235">
        <v>15420</v>
      </c>
      <c r="F235" s="235">
        <v>12719</v>
      </c>
      <c r="G235" s="235">
        <v>43843</v>
      </c>
      <c r="H235" s="235">
        <v>13517</v>
      </c>
      <c r="I235" s="235">
        <v>2872</v>
      </c>
      <c r="J235" s="235">
        <v>33570</v>
      </c>
      <c r="K235" s="236">
        <v>163545</v>
      </c>
      <c r="L235" s="66">
        <f>K239-K203-K206-K209</f>
        <v>3167342</v>
      </c>
    </row>
    <row r="236" spans="1:21" x14ac:dyDescent="0.25">
      <c r="A236" s="228"/>
      <c r="B236" s="224" t="s">
        <v>49</v>
      </c>
      <c r="C236" s="237" t="s">
        <v>22</v>
      </c>
      <c r="D236" s="238">
        <v>47512</v>
      </c>
      <c r="E236" s="238">
        <v>8922</v>
      </c>
      <c r="F236" s="238">
        <v>7388</v>
      </c>
      <c r="G236" s="238">
        <v>42184</v>
      </c>
      <c r="H236" s="238">
        <v>10198</v>
      </c>
      <c r="I236" s="238">
        <v>2141</v>
      </c>
      <c r="J236" s="238">
        <v>10235</v>
      </c>
      <c r="K236" s="239">
        <v>128580</v>
      </c>
      <c r="L236" s="66">
        <f t="shared" ref="L236:L237" si="59">K240-K204-K207-K210</f>
        <v>849162</v>
      </c>
    </row>
    <row r="237" spans="1:21" ht="13.8" x14ac:dyDescent="0.25">
      <c r="A237" s="228"/>
      <c r="B237" s="229"/>
      <c r="C237" s="230" t="s">
        <v>23</v>
      </c>
      <c r="D237" s="231">
        <v>2448</v>
      </c>
      <c r="E237" s="231">
        <v>482</v>
      </c>
      <c r="F237" s="231">
        <v>0</v>
      </c>
      <c r="G237" s="231">
        <v>2065</v>
      </c>
      <c r="H237" s="231">
        <v>0</v>
      </c>
      <c r="I237" s="231">
        <v>0</v>
      </c>
      <c r="J237" s="231">
        <v>420</v>
      </c>
      <c r="K237" s="232">
        <v>5415</v>
      </c>
      <c r="L237" s="66">
        <f t="shared" si="59"/>
        <v>4016504</v>
      </c>
      <c r="M237" s="90"/>
      <c r="N237" s="132"/>
      <c r="O237" s="132"/>
      <c r="P237" s="132"/>
      <c r="Q237" s="132"/>
      <c r="R237" s="90"/>
      <c r="S237" s="132"/>
    </row>
    <row r="238" spans="1:21" ht="14.4" thickBot="1" x14ac:dyDescent="0.3">
      <c r="A238" s="228"/>
      <c r="B238" s="233"/>
      <c r="C238" s="234" t="s">
        <v>18</v>
      </c>
      <c r="D238" s="235">
        <v>49960</v>
      </c>
      <c r="E238" s="235">
        <v>9404</v>
      </c>
      <c r="F238" s="235">
        <v>7388</v>
      </c>
      <c r="G238" s="235">
        <v>44249</v>
      </c>
      <c r="H238" s="235">
        <v>10198</v>
      </c>
      <c r="I238" s="235">
        <v>2141</v>
      </c>
      <c r="J238" s="235">
        <v>10655</v>
      </c>
      <c r="K238" s="236">
        <v>133995</v>
      </c>
      <c r="L238" s="132"/>
      <c r="M238" s="90"/>
      <c r="N238" s="132"/>
      <c r="O238" s="132"/>
      <c r="P238" s="132"/>
      <c r="Q238" s="132"/>
      <c r="R238" s="90"/>
      <c r="S238" s="132"/>
    </row>
    <row r="239" spans="1:21" ht="14.4" thickBot="1" x14ac:dyDescent="0.3">
      <c r="A239" s="228"/>
      <c r="B239" s="224" t="s">
        <v>18</v>
      </c>
      <c r="C239" s="237" t="s">
        <v>22</v>
      </c>
      <c r="D239" s="240">
        <v>435581</v>
      </c>
      <c r="E239" s="240">
        <v>495484</v>
      </c>
      <c r="F239" s="240">
        <v>454545</v>
      </c>
      <c r="G239" s="240">
        <v>749911</v>
      </c>
      <c r="H239" s="240">
        <v>281481</v>
      </c>
      <c r="I239" s="240">
        <v>36791</v>
      </c>
      <c r="J239" s="240">
        <v>1160254</v>
      </c>
      <c r="K239" s="239">
        <v>3614047</v>
      </c>
      <c r="L239" s="132">
        <f>D240/D241*100</f>
        <v>18.734736445403815</v>
      </c>
      <c r="M239" s="132">
        <f t="shared" ref="M239:S239" si="60">E240/E241*100</f>
        <v>12.889438975806918</v>
      </c>
      <c r="N239" s="132">
        <f t="shared" si="60"/>
        <v>0.64959334844388295</v>
      </c>
      <c r="O239" s="132">
        <f t="shared" si="60"/>
        <v>9.978884542020241</v>
      </c>
      <c r="P239" s="132">
        <f t="shared" si="60"/>
        <v>5.599042176432711</v>
      </c>
      <c r="Q239" s="132">
        <f t="shared" si="60"/>
        <v>23.248148534473767</v>
      </c>
      <c r="R239" s="132">
        <f t="shared" si="60"/>
        <v>35.05751469142001</v>
      </c>
      <c r="S239" s="132">
        <f t="shared" si="60"/>
        <v>20.185390980492272</v>
      </c>
      <c r="U239" s="66">
        <f>K239-K236</f>
        <v>3485467</v>
      </c>
    </row>
    <row r="240" spans="1:21" ht="39.6" x14ac:dyDescent="0.25">
      <c r="A240" s="228"/>
      <c r="B240" s="229"/>
      <c r="C240" s="230" t="s">
        <v>23</v>
      </c>
      <c r="D240" s="241">
        <v>100418</v>
      </c>
      <c r="E240" s="241">
        <v>73315</v>
      </c>
      <c r="F240" s="241">
        <v>2972</v>
      </c>
      <c r="G240" s="241">
        <v>83128</v>
      </c>
      <c r="H240" s="241">
        <v>16695</v>
      </c>
      <c r="I240" s="241">
        <v>11144</v>
      </c>
      <c r="J240" s="241">
        <v>626333</v>
      </c>
      <c r="K240" s="232">
        <v>914005</v>
      </c>
      <c r="L240" s="242" t="s">
        <v>87</v>
      </c>
      <c r="M240" s="242" t="s">
        <v>88</v>
      </c>
      <c r="N240" s="242" t="s">
        <v>89</v>
      </c>
      <c r="O240" s="242" t="s">
        <v>94</v>
      </c>
      <c r="P240" s="242" t="s">
        <v>91</v>
      </c>
      <c r="Q240" s="242" t="s">
        <v>92</v>
      </c>
      <c r="R240" s="242" t="s">
        <v>93</v>
      </c>
      <c r="S240" s="242" t="s">
        <v>18</v>
      </c>
      <c r="U240" s="66">
        <f t="shared" ref="U240:U241" si="61">K240-K237</f>
        <v>908590</v>
      </c>
    </row>
    <row r="241" spans="1:21" ht="13.8" thickBot="1" x14ac:dyDescent="0.3">
      <c r="A241" s="243"/>
      <c r="B241" s="233"/>
      <c r="C241" s="234" t="s">
        <v>18</v>
      </c>
      <c r="D241" s="244">
        <v>535999</v>
      </c>
      <c r="E241" s="244">
        <v>568799</v>
      </c>
      <c r="F241" s="244">
        <v>457517</v>
      </c>
      <c r="G241" s="244">
        <v>833039</v>
      </c>
      <c r="H241" s="244">
        <v>298176</v>
      </c>
      <c r="I241" s="244">
        <v>47935</v>
      </c>
      <c r="J241" s="244">
        <v>1786587</v>
      </c>
      <c r="K241" s="236">
        <v>4528052</v>
      </c>
      <c r="U241" s="66">
        <f t="shared" si="61"/>
        <v>4394057</v>
      </c>
    </row>
    <row r="242" spans="1:21" x14ac:dyDescent="0.25">
      <c r="A242" s="224" t="s">
        <v>62</v>
      </c>
      <c r="B242" s="224" t="s">
        <v>35</v>
      </c>
      <c r="C242" s="237" t="s">
        <v>22</v>
      </c>
      <c r="D242" s="238">
        <v>1973</v>
      </c>
      <c r="E242" s="238">
        <v>107</v>
      </c>
      <c r="F242" s="238">
        <v>3077</v>
      </c>
      <c r="G242" s="238">
        <v>2010</v>
      </c>
      <c r="H242" s="238">
        <v>0</v>
      </c>
      <c r="I242" s="238">
        <v>0</v>
      </c>
      <c r="J242" s="238">
        <v>0</v>
      </c>
      <c r="K242" s="239">
        <v>7167</v>
      </c>
      <c r="M242" s="2">
        <v>568799</v>
      </c>
      <c r="P242" s="2">
        <f>E241/K241*100</f>
        <v>12.56167111155084</v>
      </c>
    </row>
    <row r="243" spans="1:21" x14ac:dyDescent="0.25">
      <c r="A243" s="229"/>
      <c r="B243" s="229"/>
      <c r="C243" s="230" t="s">
        <v>23</v>
      </c>
      <c r="D243" s="231">
        <v>428</v>
      </c>
      <c r="E243" s="231">
        <v>0</v>
      </c>
      <c r="F243" s="231">
        <v>0</v>
      </c>
      <c r="G243" s="231">
        <v>0</v>
      </c>
      <c r="H243" s="231">
        <v>0</v>
      </c>
      <c r="I243" s="231">
        <v>0</v>
      </c>
      <c r="J243" s="231">
        <v>0</v>
      </c>
      <c r="K243" s="232">
        <v>428</v>
      </c>
    </row>
    <row r="244" spans="1:21" ht="13.8" thickBot="1" x14ac:dyDescent="0.3">
      <c r="A244" s="229"/>
      <c r="B244" s="233"/>
      <c r="C244" s="234" t="s">
        <v>18</v>
      </c>
      <c r="D244" s="235">
        <v>2401</v>
      </c>
      <c r="E244" s="235">
        <v>107</v>
      </c>
      <c r="F244" s="235">
        <v>3077</v>
      </c>
      <c r="G244" s="235">
        <v>2010</v>
      </c>
      <c r="H244" s="235">
        <v>0</v>
      </c>
      <c r="I244" s="235">
        <v>0</v>
      </c>
      <c r="J244" s="235">
        <v>0</v>
      </c>
      <c r="K244" s="236">
        <v>7595</v>
      </c>
    </row>
    <row r="245" spans="1:21" x14ac:dyDescent="0.25">
      <c r="A245" s="229"/>
      <c r="B245" s="224" t="s">
        <v>37</v>
      </c>
      <c r="C245" s="237" t="s">
        <v>22</v>
      </c>
      <c r="D245" s="238">
        <v>2761</v>
      </c>
      <c r="E245" s="238">
        <v>2309</v>
      </c>
      <c r="F245" s="238">
        <v>1637</v>
      </c>
      <c r="G245" s="238">
        <v>808</v>
      </c>
      <c r="H245" s="238">
        <v>198</v>
      </c>
      <c r="I245" s="238">
        <v>0</v>
      </c>
      <c r="J245" s="238">
        <v>305</v>
      </c>
      <c r="K245" s="239">
        <v>8018</v>
      </c>
    </row>
    <row r="246" spans="1:21" x14ac:dyDescent="0.25">
      <c r="A246" s="229"/>
      <c r="B246" s="229"/>
      <c r="C246" s="230" t="s">
        <v>23</v>
      </c>
      <c r="D246" s="231">
        <v>214</v>
      </c>
      <c r="E246" s="231">
        <v>0</v>
      </c>
      <c r="F246" s="231">
        <v>545</v>
      </c>
      <c r="G246" s="231">
        <v>107</v>
      </c>
      <c r="H246" s="231">
        <v>0</v>
      </c>
      <c r="I246" s="231">
        <v>0</v>
      </c>
      <c r="J246" s="231">
        <v>905</v>
      </c>
      <c r="K246" s="232">
        <v>1771</v>
      </c>
    </row>
    <row r="247" spans="1:21" ht="13.8" thickBot="1" x14ac:dyDescent="0.3">
      <c r="A247" s="229"/>
      <c r="B247" s="233"/>
      <c r="C247" s="234" t="s">
        <v>18</v>
      </c>
      <c r="D247" s="235">
        <v>2975</v>
      </c>
      <c r="E247" s="235">
        <v>2309</v>
      </c>
      <c r="F247" s="235">
        <v>2182</v>
      </c>
      <c r="G247" s="235">
        <v>915</v>
      </c>
      <c r="H247" s="235">
        <v>198</v>
      </c>
      <c r="I247" s="235">
        <v>0</v>
      </c>
      <c r="J247" s="235">
        <v>1210</v>
      </c>
      <c r="K247" s="236">
        <v>9789</v>
      </c>
    </row>
    <row r="248" spans="1:21" x14ac:dyDescent="0.25">
      <c r="A248" s="229"/>
      <c r="B248" s="224" t="s">
        <v>39</v>
      </c>
      <c r="C248" s="237" t="s">
        <v>22</v>
      </c>
      <c r="D248" s="238">
        <v>3831</v>
      </c>
      <c r="E248" s="238">
        <v>3197</v>
      </c>
      <c r="F248" s="238">
        <v>4489</v>
      </c>
      <c r="G248" s="238">
        <v>6396</v>
      </c>
      <c r="H248" s="238">
        <v>1016</v>
      </c>
      <c r="I248" s="238">
        <v>0</v>
      </c>
      <c r="J248" s="238">
        <v>3710</v>
      </c>
      <c r="K248" s="239">
        <v>22639</v>
      </c>
    </row>
    <row r="249" spans="1:21" x14ac:dyDescent="0.25">
      <c r="A249" s="229"/>
      <c r="B249" s="229"/>
      <c r="C249" s="230" t="s">
        <v>23</v>
      </c>
      <c r="D249" s="231">
        <v>1503</v>
      </c>
      <c r="E249" s="231">
        <v>861</v>
      </c>
      <c r="F249" s="231">
        <v>0</v>
      </c>
      <c r="G249" s="231">
        <v>4228</v>
      </c>
      <c r="H249" s="231">
        <v>0</v>
      </c>
      <c r="I249" s="231">
        <v>107</v>
      </c>
      <c r="J249" s="231">
        <v>8762</v>
      </c>
      <c r="K249" s="232">
        <v>15461</v>
      </c>
    </row>
    <row r="250" spans="1:21" ht="13.8" thickBot="1" x14ac:dyDescent="0.3">
      <c r="A250" s="229"/>
      <c r="B250" s="233"/>
      <c r="C250" s="234" t="s">
        <v>18</v>
      </c>
      <c r="D250" s="235">
        <v>5334</v>
      </c>
      <c r="E250" s="235">
        <v>4058</v>
      </c>
      <c r="F250" s="235">
        <v>4489</v>
      </c>
      <c r="G250" s="235">
        <v>10624</v>
      </c>
      <c r="H250" s="235">
        <v>1016</v>
      </c>
      <c r="I250" s="235">
        <v>107</v>
      </c>
      <c r="J250" s="235">
        <v>12472</v>
      </c>
      <c r="K250" s="236">
        <v>38100</v>
      </c>
    </row>
    <row r="251" spans="1:21" x14ac:dyDescent="0.25">
      <c r="A251" s="229"/>
      <c r="B251" s="224" t="s">
        <v>40</v>
      </c>
      <c r="C251" s="237" t="s">
        <v>22</v>
      </c>
      <c r="D251" s="238">
        <v>2423</v>
      </c>
      <c r="E251" s="238">
        <v>536</v>
      </c>
      <c r="F251" s="238">
        <v>4198</v>
      </c>
      <c r="G251" s="238">
        <v>2407</v>
      </c>
      <c r="H251" s="238">
        <v>316</v>
      </c>
      <c r="I251" s="238">
        <v>0</v>
      </c>
      <c r="J251" s="238">
        <v>2631</v>
      </c>
      <c r="K251" s="239">
        <v>12511</v>
      </c>
    </row>
    <row r="252" spans="1:21" x14ac:dyDescent="0.25">
      <c r="A252" s="229"/>
      <c r="B252" s="229"/>
      <c r="C252" s="230" t="s">
        <v>23</v>
      </c>
      <c r="D252" s="231">
        <v>857</v>
      </c>
      <c r="E252" s="231">
        <v>1554</v>
      </c>
      <c r="F252" s="231">
        <v>0</v>
      </c>
      <c r="G252" s="231">
        <v>1448</v>
      </c>
      <c r="H252" s="231">
        <v>482</v>
      </c>
      <c r="I252" s="231">
        <v>0</v>
      </c>
      <c r="J252" s="231">
        <v>10594</v>
      </c>
      <c r="K252" s="232">
        <v>14935</v>
      </c>
    </row>
    <row r="253" spans="1:21" ht="13.8" thickBot="1" x14ac:dyDescent="0.3">
      <c r="A253" s="229"/>
      <c r="B253" s="233"/>
      <c r="C253" s="234" t="s">
        <v>18</v>
      </c>
      <c r="D253" s="235">
        <v>3280</v>
      </c>
      <c r="E253" s="235">
        <v>2090</v>
      </c>
      <c r="F253" s="235">
        <v>4198</v>
      </c>
      <c r="G253" s="235">
        <v>3855</v>
      </c>
      <c r="H253" s="235">
        <v>798</v>
      </c>
      <c r="I253" s="235">
        <v>0</v>
      </c>
      <c r="J253" s="235">
        <v>13225</v>
      </c>
      <c r="K253" s="236">
        <v>27446</v>
      </c>
    </row>
    <row r="254" spans="1:21" x14ac:dyDescent="0.25">
      <c r="A254" s="229"/>
      <c r="B254" s="224" t="s">
        <v>42</v>
      </c>
      <c r="C254" s="237" t="s">
        <v>22</v>
      </c>
      <c r="D254" s="238">
        <v>409</v>
      </c>
      <c r="E254" s="238">
        <v>1288</v>
      </c>
      <c r="F254" s="238">
        <v>4294</v>
      </c>
      <c r="G254" s="238">
        <v>2395</v>
      </c>
      <c r="H254" s="238">
        <v>396</v>
      </c>
      <c r="I254" s="238">
        <v>0</v>
      </c>
      <c r="J254" s="238">
        <v>915</v>
      </c>
      <c r="K254" s="239">
        <v>9697</v>
      </c>
    </row>
    <row r="255" spans="1:21" x14ac:dyDescent="0.25">
      <c r="A255" s="229"/>
      <c r="B255" s="229"/>
      <c r="C255" s="230" t="s">
        <v>23</v>
      </c>
      <c r="D255" s="231">
        <v>2430</v>
      </c>
      <c r="E255" s="231">
        <v>1690</v>
      </c>
      <c r="F255" s="231">
        <v>0</v>
      </c>
      <c r="G255" s="231">
        <v>1225</v>
      </c>
      <c r="H255" s="231">
        <v>536</v>
      </c>
      <c r="I255" s="231">
        <v>0</v>
      </c>
      <c r="J255" s="231">
        <v>17734</v>
      </c>
      <c r="K255" s="232">
        <v>23615</v>
      </c>
    </row>
    <row r="256" spans="1:21" ht="13.8" thickBot="1" x14ac:dyDescent="0.3">
      <c r="A256" s="229"/>
      <c r="B256" s="233"/>
      <c r="C256" s="234" t="s">
        <v>18</v>
      </c>
      <c r="D256" s="235">
        <v>2839</v>
      </c>
      <c r="E256" s="235">
        <v>2978</v>
      </c>
      <c r="F256" s="235">
        <v>4294</v>
      </c>
      <c r="G256" s="235">
        <v>3620</v>
      </c>
      <c r="H256" s="235">
        <v>932</v>
      </c>
      <c r="I256" s="235">
        <v>0</v>
      </c>
      <c r="J256" s="235">
        <v>18649</v>
      </c>
      <c r="K256" s="236">
        <v>33312</v>
      </c>
    </row>
    <row r="257" spans="1:11" x14ac:dyDescent="0.25">
      <c r="A257" s="229"/>
      <c r="B257" s="224" t="s">
        <v>43</v>
      </c>
      <c r="C257" s="237" t="s">
        <v>22</v>
      </c>
      <c r="D257" s="238">
        <v>1372</v>
      </c>
      <c r="E257" s="238">
        <v>1739</v>
      </c>
      <c r="F257" s="238">
        <v>6713</v>
      </c>
      <c r="G257" s="238">
        <v>2028</v>
      </c>
      <c r="H257" s="238">
        <v>2146</v>
      </c>
      <c r="I257" s="238">
        <v>0</v>
      </c>
      <c r="J257" s="238">
        <v>2240</v>
      </c>
      <c r="K257" s="239">
        <v>16238</v>
      </c>
    </row>
    <row r="258" spans="1:11" x14ac:dyDescent="0.25">
      <c r="A258" s="229"/>
      <c r="B258" s="229"/>
      <c r="C258" s="230" t="s">
        <v>23</v>
      </c>
      <c r="D258" s="231">
        <v>2216</v>
      </c>
      <c r="E258" s="231">
        <v>1602</v>
      </c>
      <c r="F258" s="231">
        <v>0</v>
      </c>
      <c r="G258" s="231">
        <v>1530</v>
      </c>
      <c r="H258" s="231">
        <v>0</v>
      </c>
      <c r="I258" s="231">
        <v>0</v>
      </c>
      <c r="J258" s="231">
        <v>12653</v>
      </c>
      <c r="K258" s="232">
        <v>18001</v>
      </c>
    </row>
    <row r="259" spans="1:11" ht="13.8" thickBot="1" x14ac:dyDescent="0.3">
      <c r="A259" s="229"/>
      <c r="B259" s="233"/>
      <c r="C259" s="234" t="s">
        <v>18</v>
      </c>
      <c r="D259" s="235">
        <v>3588</v>
      </c>
      <c r="E259" s="235">
        <v>3341</v>
      </c>
      <c r="F259" s="235">
        <v>6713</v>
      </c>
      <c r="G259" s="235">
        <v>3558</v>
      </c>
      <c r="H259" s="235">
        <v>2146</v>
      </c>
      <c r="I259" s="235">
        <v>0</v>
      </c>
      <c r="J259" s="235">
        <v>14893</v>
      </c>
      <c r="K259" s="236">
        <v>34239</v>
      </c>
    </row>
    <row r="260" spans="1:11" x14ac:dyDescent="0.25">
      <c r="A260" s="229"/>
      <c r="B260" s="224" t="s">
        <v>44</v>
      </c>
      <c r="C260" s="237" t="s">
        <v>22</v>
      </c>
      <c r="D260" s="238">
        <v>1861</v>
      </c>
      <c r="E260" s="238">
        <v>1452</v>
      </c>
      <c r="F260" s="238">
        <v>5668</v>
      </c>
      <c r="G260" s="238">
        <v>2630</v>
      </c>
      <c r="H260" s="238">
        <v>2161</v>
      </c>
      <c r="I260" s="238">
        <v>0</v>
      </c>
      <c r="J260" s="238">
        <v>2195</v>
      </c>
      <c r="K260" s="239">
        <v>15967</v>
      </c>
    </row>
    <row r="261" spans="1:11" x14ac:dyDescent="0.25">
      <c r="A261" s="229"/>
      <c r="B261" s="229"/>
      <c r="C261" s="230" t="s">
        <v>23</v>
      </c>
      <c r="D261" s="231">
        <v>107</v>
      </c>
      <c r="E261" s="231">
        <v>1090</v>
      </c>
      <c r="F261" s="231">
        <v>0</v>
      </c>
      <c r="G261" s="231">
        <v>2034</v>
      </c>
      <c r="H261" s="231">
        <v>0</v>
      </c>
      <c r="I261" s="231">
        <v>0</v>
      </c>
      <c r="J261" s="231">
        <v>1988</v>
      </c>
      <c r="K261" s="232">
        <v>5219</v>
      </c>
    </row>
    <row r="262" spans="1:11" ht="13.8" thickBot="1" x14ac:dyDescent="0.3">
      <c r="A262" s="229"/>
      <c r="B262" s="233"/>
      <c r="C262" s="234" t="s">
        <v>18</v>
      </c>
      <c r="D262" s="235">
        <v>1968</v>
      </c>
      <c r="E262" s="235">
        <v>2542</v>
      </c>
      <c r="F262" s="235">
        <v>5668</v>
      </c>
      <c r="G262" s="235">
        <v>4664</v>
      </c>
      <c r="H262" s="235">
        <v>2161</v>
      </c>
      <c r="I262" s="235">
        <v>0</v>
      </c>
      <c r="J262" s="235">
        <v>4183</v>
      </c>
      <c r="K262" s="236">
        <v>21186</v>
      </c>
    </row>
    <row r="263" spans="1:11" x14ac:dyDescent="0.25">
      <c r="A263" s="229"/>
      <c r="B263" s="224" t="s">
        <v>45</v>
      </c>
      <c r="C263" s="237" t="s">
        <v>22</v>
      </c>
      <c r="D263" s="238">
        <v>1973</v>
      </c>
      <c r="E263" s="238">
        <v>482</v>
      </c>
      <c r="F263" s="238">
        <v>4971</v>
      </c>
      <c r="G263" s="238">
        <v>2027</v>
      </c>
      <c r="H263" s="238">
        <v>516</v>
      </c>
      <c r="I263" s="238">
        <v>0</v>
      </c>
      <c r="J263" s="238">
        <v>3569</v>
      </c>
      <c r="K263" s="239">
        <v>13538</v>
      </c>
    </row>
    <row r="264" spans="1:11" x14ac:dyDescent="0.25">
      <c r="A264" s="229"/>
      <c r="B264" s="229"/>
      <c r="C264" s="230" t="s">
        <v>23</v>
      </c>
      <c r="D264" s="231">
        <v>596</v>
      </c>
      <c r="E264" s="231">
        <v>305</v>
      </c>
      <c r="F264" s="231">
        <v>0</v>
      </c>
      <c r="G264" s="231">
        <v>1385</v>
      </c>
      <c r="H264" s="231">
        <v>0</v>
      </c>
      <c r="I264" s="231">
        <v>0</v>
      </c>
      <c r="J264" s="231">
        <v>1504</v>
      </c>
      <c r="K264" s="232">
        <v>3790</v>
      </c>
    </row>
    <row r="265" spans="1:11" ht="13.8" thickBot="1" x14ac:dyDescent="0.3">
      <c r="A265" s="229"/>
      <c r="B265" s="233"/>
      <c r="C265" s="234" t="s">
        <v>18</v>
      </c>
      <c r="D265" s="235">
        <v>2569</v>
      </c>
      <c r="E265" s="235">
        <v>787</v>
      </c>
      <c r="F265" s="235">
        <v>4971</v>
      </c>
      <c r="G265" s="235">
        <v>3412</v>
      </c>
      <c r="H265" s="235">
        <v>516</v>
      </c>
      <c r="I265" s="235">
        <v>0</v>
      </c>
      <c r="J265" s="235">
        <v>5073</v>
      </c>
      <c r="K265" s="236">
        <v>17328</v>
      </c>
    </row>
    <row r="266" spans="1:11" x14ac:dyDescent="0.25">
      <c r="A266" s="229"/>
      <c r="B266" s="224" t="s">
        <v>46</v>
      </c>
      <c r="C266" s="237" t="s">
        <v>22</v>
      </c>
      <c r="D266" s="238">
        <v>2364</v>
      </c>
      <c r="E266" s="238">
        <v>3152</v>
      </c>
      <c r="F266" s="238">
        <v>3451</v>
      </c>
      <c r="G266" s="238">
        <v>503</v>
      </c>
      <c r="H266" s="238">
        <v>2252</v>
      </c>
      <c r="I266" s="238">
        <v>0</v>
      </c>
      <c r="J266" s="238">
        <v>2254</v>
      </c>
      <c r="K266" s="239">
        <v>13976</v>
      </c>
    </row>
    <row r="267" spans="1:11" x14ac:dyDescent="0.25">
      <c r="A267" s="229"/>
      <c r="B267" s="229"/>
      <c r="C267" s="230" t="s">
        <v>23</v>
      </c>
      <c r="D267" s="231">
        <v>750</v>
      </c>
      <c r="E267" s="231">
        <v>198</v>
      </c>
      <c r="F267" s="231">
        <v>0</v>
      </c>
      <c r="G267" s="231">
        <v>545</v>
      </c>
      <c r="H267" s="231">
        <v>0</v>
      </c>
      <c r="I267" s="231">
        <v>0</v>
      </c>
      <c r="J267" s="231">
        <v>2466</v>
      </c>
      <c r="K267" s="232">
        <v>3959</v>
      </c>
    </row>
    <row r="268" spans="1:11" ht="13.8" thickBot="1" x14ac:dyDescent="0.3">
      <c r="A268" s="229"/>
      <c r="B268" s="233"/>
      <c r="C268" s="234" t="s">
        <v>18</v>
      </c>
      <c r="D268" s="235">
        <v>3114</v>
      </c>
      <c r="E268" s="235">
        <v>3350</v>
      </c>
      <c r="F268" s="235">
        <v>3451</v>
      </c>
      <c r="G268" s="235">
        <v>1048</v>
      </c>
      <c r="H268" s="235">
        <v>2252</v>
      </c>
      <c r="I268" s="235">
        <v>0</v>
      </c>
      <c r="J268" s="235">
        <v>4720</v>
      </c>
      <c r="K268" s="236">
        <v>17935</v>
      </c>
    </row>
    <row r="269" spans="1:11" x14ac:dyDescent="0.25">
      <c r="A269" s="229"/>
      <c r="B269" s="224" t="s">
        <v>47</v>
      </c>
      <c r="C269" s="237" t="s">
        <v>22</v>
      </c>
      <c r="D269" s="238">
        <v>840</v>
      </c>
      <c r="E269" s="238">
        <v>1697</v>
      </c>
      <c r="F269" s="238">
        <v>3323</v>
      </c>
      <c r="G269" s="238">
        <v>1527</v>
      </c>
      <c r="H269" s="238">
        <v>545</v>
      </c>
      <c r="I269" s="238">
        <v>0</v>
      </c>
      <c r="J269" s="238">
        <v>1652</v>
      </c>
      <c r="K269" s="239">
        <v>9584</v>
      </c>
    </row>
    <row r="270" spans="1:11" x14ac:dyDescent="0.25">
      <c r="A270" s="229"/>
      <c r="B270" s="229"/>
      <c r="C270" s="230" t="s">
        <v>23</v>
      </c>
      <c r="D270" s="231">
        <v>2491</v>
      </c>
      <c r="E270" s="231">
        <v>482</v>
      </c>
      <c r="F270" s="231">
        <v>0</v>
      </c>
      <c r="G270" s="231">
        <v>0</v>
      </c>
      <c r="H270" s="231">
        <v>0</v>
      </c>
      <c r="I270" s="231">
        <v>0</v>
      </c>
      <c r="J270" s="231">
        <v>107</v>
      </c>
      <c r="K270" s="232">
        <v>3080</v>
      </c>
    </row>
    <row r="271" spans="1:11" ht="13.8" thickBot="1" x14ac:dyDescent="0.3">
      <c r="A271" s="229"/>
      <c r="B271" s="233"/>
      <c r="C271" s="234" t="s">
        <v>18</v>
      </c>
      <c r="D271" s="235">
        <v>3331</v>
      </c>
      <c r="E271" s="235">
        <v>2179</v>
      </c>
      <c r="F271" s="235">
        <v>3323</v>
      </c>
      <c r="G271" s="235">
        <v>1527</v>
      </c>
      <c r="H271" s="235">
        <v>545</v>
      </c>
      <c r="I271" s="235">
        <v>0</v>
      </c>
      <c r="J271" s="235">
        <v>1759</v>
      </c>
      <c r="K271" s="236">
        <v>12664</v>
      </c>
    </row>
    <row r="272" spans="1:11" x14ac:dyDescent="0.25">
      <c r="A272" s="229"/>
      <c r="B272" s="224" t="s">
        <v>48</v>
      </c>
      <c r="C272" s="237" t="s">
        <v>22</v>
      </c>
      <c r="D272" s="238">
        <v>1374</v>
      </c>
      <c r="E272" s="238">
        <v>1343</v>
      </c>
      <c r="F272" s="238">
        <v>2780</v>
      </c>
      <c r="G272" s="238">
        <v>1181</v>
      </c>
      <c r="H272" s="238">
        <v>1076</v>
      </c>
      <c r="I272" s="238">
        <v>1027</v>
      </c>
      <c r="J272" s="238">
        <v>2054</v>
      </c>
      <c r="K272" s="239">
        <v>10835</v>
      </c>
    </row>
    <row r="273" spans="1:21" x14ac:dyDescent="0.25">
      <c r="A273" s="229"/>
      <c r="B273" s="229"/>
      <c r="C273" s="230" t="s">
        <v>23</v>
      </c>
      <c r="D273" s="231">
        <v>0</v>
      </c>
      <c r="E273" s="231">
        <v>545</v>
      </c>
      <c r="F273" s="231">
        <v>0</v>
      </c>
      <c r="G273" s="231">
        <v>0</v>
      </c>
      <c r="H273" s="231">
        <v>0</v>
      </c>
      <c r="I273" s="231">
        <v>0</v>
      </c>
      <c r="J273" s="231">
        <v>0</v>
      </c>
      <c r="K273" s="232">
        <v>545</v>
      </c>
    </row>
    <row r="274" spans="1:21" ht="13.8" thickBot="1" x14ac:dyDescent="0.3">
      <c r="A274" s="229"/>
      <c r="B274" s="233"/>
      <c r="C274" s="234" t="s">
        <v>18</v>
      </c>
      <c r="D274" s="235">
        <v>1374</v>
      </c>
      <c r="E274" s="235">
        <v>1888</v>
      </c>
      <c r="F274" s="235">
        <v>2780</v>
      </c>
      <c r="G274" s="235">
        <v>1181</v>
      </c>
      <c r="H274" s="235">
        <v>1076</v>
      </c>
      <c r="I274" s="235">
        <v>1027</v>
      </c>
      <c r="J274" s="235">
        <v>2054</v>
      </c>
      <c r="K274" s="236">
        <v>11380</v>
      </c>
    </row>
    <row r="275" spans="1:21" x14ac:dyDescent="0.25">
      <c r="A275" s="229"/>
      <c r="B275" s="224" t="s">
        <v>18</v>
      </c>
      <c r="C275" s="237" t="s">
        <v>22</v>
      </c>
      <c r="D275" s="245">
        <v>21181</v>
      </c>
      <c r="E275" s="245">
        <v>17302</v>
      </c>
      <c r="F275" s="245">
        <v>44601</v>
      </c>
      <c r="G275" s="245">
        <v>23912</v>
      </c>
      <c r="H275" s="245">
        <v>10622</v>
      </c>
      <c r="I275" s="245">
        <v>1027</v>
      </c>
      <c r="J275" s="245">
        <v>21525</v>
      </c>
      <c r="K275" s="239">
        <v>140170</v>
      </c>
    </row>
    <row r="276" spans="1:21" x14ac:dyDescent="0.25">
      <c r="A276" s="229"/>
      <c r="B276" s="229"/>
      <c r="C276" s="230" t="s">
        <v>23</v>
      </c>
      <c r="D276" s="246">
        <v>11592</v>
      </c>
      <c r="E276" s="246">
        <v>8327</v>
      </c>
      <c r="F276" s="246">
        <v>545</v>
      </c>
      <c r="G276" s="246">
        <v>12502</v>
      </c>
      <c r="H276" s="246">
        <v>1018</v>
      </c>
      <c r="I276" s="246">
        <v>107</v>
      </c>
      <c r="J276" s="246">
        <v>56713</v>
      </c>
      <c r="K276" s="232">
        <v>90804</v>
      </c>
    </row>
    <row r="277" spans="1:21" ht="13.8" thickBot="1" x14ac:dyDescent="0.3">
      <c r="A277" s="233"/>
      <c r="B277" s="233"/>
      <c r="C277" s="234" t="s">
        <v>18</v>
      </c>
      <c r="D277" s="247">
        <v>32773</v>
      </c>
      <c r="E277" s="247">
        <v>25629</v>
      </c>
      <c r="F277" s="247">
        <v>45146</v>
      </c>
      <c r="G277" s="247">
        <v>36414</v>
      </c>
      <c r="H277" s="247">
        <v>11640</v>
      </c>
      <c r="I277" s="247">
        <v>1134</v>
      </c>
      <c r="J277" s="247">
        <v>78238</v>
      </c>
      <c r="K277" s="236">
        <v>230974</v>
      </c>
    </row>
    <row r="278" spans="1:21" x14ac:dyDescent="0.25">
      <c r="A278" s="248"/>
      <c r="B278" s="248"/>
      <c r="C278" s="249"/>
      <c r="D278" s="250"/>
      <c r="E278" s="250"/>
      <c r="F278" s="250"/>
      <c r="G278" s="250"/>
      <c r="H278" s="250"/>
      <c r="I278" s="250"/>
      <c r="J278" s="250"/>
      <c r="K278" s="250"/>
    </row>
    <row r="279" spans="1:21" x14ac:dyDescent="0.25">
      <c r="K279" s="66"/>
    </row>
    <row r="280" spans="1:21" x14ac:dyDescent="0.25">
      <c r="K280" s="66"/>
    </row>
    <row r="281" spans="1:21" x14ac:dyDescent="0.25">
      <c r="K281" s="66"/>
    </row>
    <row r="283" spans="1:21" ht="15.6" x14ac:dyDescent="0.25">
      <c r="A283" s="220" t="s">
        <v>95</v>
      </c>
      <c r="B283" s="220"/>
      <c r="C283" s="220"/>
      <c r="D283" s="220"/>
      <c r="E283" s="220"/>
      <c r="F283" s="220"/>
      <c r="G283" s="220"/>
      <c r="H283" s="220"/>
      <c r="I283" s="220"/>
      <c r="J283" s="220"/>
      <c r="K283" s="220"/>
      <c r="L283" s="220"/>
      <c r="M283" s="220"/>
    </row>
    <row r="284" spans="1:21" ht="13.8" thickBot="1" x14ac:dyDescent="0.3">
      <c r="A284" s="251">
        <v>6</v>
      </c>
      <c r="B284" s="252"/>
      <c r="C284" s="251"/>
      <c r="D284" s="251"/>
      <c r="E284" s="251"/>
      <c r="F284" s="251"/>
      <c r="G284" s="251"/>
      <c r="H284" s="251"/>
      <c r="I284" s="251"/>
      <c r="J284" s="251"/>
      <c r="K284" s="251"/>
      <c r="L284" s="251"/>
      <c r="M284" s="252"/>
    </row>
    <row r="285" spans="1:21" x14ac:dyDescent="0.25">
      <c r="A285" s="253" t="s">
        <v>96</v>
      </c>
      <c r="B285" s="72" t="s">
        <v>61</v>
      </c>
      <c r="C285" s="73"/>
      <c r="D285" s="74"/>
      <c r="E285" s="72" t="s">
        <v>62</v>
      </c>
      <c r="F285" s="73"/>
      <c r="G285" s="74"/>
      <c r="H285" s="72" t="s">
        <v>63</v>
      </c>
      <c r="I285" s="73"/>
      <c r="J285" s="74"/>
      <c r="K285" s="72" t="s">
        <v>18</v>
      </c>
      <c r="L285" s="73" t="s">
        <v>81</v>
      </c>
      <c r="M285" s="74" t="s">
        <v>18</v>
      </c>
      <c r="N285" s="2" t="s">
        <v>24</v>
      </c>
      <c r="O285" s="2" t="s">
        <v>27</v>
      </c>
      <c r="P285" s="2" t="s">
        <v>25</v>
      </c>
      <c r="Q285" s="2" t="s">
        <v>26</v>
      </c>
    </row>
    <row r="286" spans="1:21" ht="13.8" thickBot="1" x14ac:dyDescent="0.3">
      <c r="A286" s="254"/>
      <c r="B286" s="255" t="s">
        <v>22</v>
      </c>
      <c r="C286" s="219" t="s">
        <v>81</v>
      </c>
      <c r="D286" s="211" t="s">
        <v>18</v>
      </c>
      <c r="E286" s="255" t="s">
        <v>22</v>
      </c>
      <c r="F286" s="219" t="s">
        <v>81</v>
      </c>
      <c r="G286" s="211" t="s">
        <v>18</v>
      </c>
      <c r="H286" s="255" t="s">
        <v>22</v>
      </c>
      <c r="I286" s="219" t="s">
        <v>81</v>
      </c>
      <c r="J286" s="211" t="s">
        <v>18</v>
      </c>
      <c r="K286" s="255" t="s">
        <v>22</v>
      </c>
      <c r="L286" s="219" t="s">
        <v>81</v>
      </c>
      <c r="M286" s="211" t="s">
        <v>18</v>
      </c>
      <c r="N286" s="2">
        <v>4132380</v>
      </c>
      <c r="O286" s="2">
        <v>753752</v>
      </c>
      <c r="P286" s="2">
        <v>3378628</v>
      </c>
      <c r="Q286" s="2">
        <v>4003800</v>
      </c>
      <c r="S286" s="216">
        <f>SUM(G287:G289)</f>
        <v>55484</v>
      </c>
      <c r="T286" s="216">
        <f>SUM(J287:J289)</f>
        <v>531002</v>
      </c>
      <c r="U286" s="216">
        <f>SUM(M287:M289)</f>
        <v>1098034</v>
      </c>
    </row>
    <row r="287" spans="1:21" x14ac:dyDescent="0.25">
      <c r="A287" s="256" t="s">
        <v>97</v>
      </c>
      <c r="B287" s="257">
        <v>98656</v>
      </c>
      <c r="C287" s="258">
        <v>7365</v>
      </c>
      <c r="D287" s="259">
        <v>106021</v>
      </c>
      <c r="E287" s="257">
        <v>7167</v>
      </c>
      <c r="F287" s="258">
        <v>428</v>
      </c>
      <c r="G287" s="259">
        <v>7595</v>
      </c>
      <c r="H287" s="257">
        <v>25832</v>
      </c>
      <c r="I287" s="258">
        <v>10452</v>
      </c>
      <c r="J287" s="259">
        <v>36284</v>
      </c>
      <c r="K287" s="260">
        <v>131655</v>
      </c>
      <c r="L287" s="261">
        <v>18245</v>
      </c>
      <c r="M287" s="262">
        <v>149900</v>
      </c>
      <c r="N287" s="2">
        <v>1593910</v>
      </c>
      <c r="O287" s="2">
        <v>344282</v>
      </c>
      <c r="P287" s="2">
        <v>1249628</v>
      </c>
      <c r="Q287" s="2">
        <v>1588495</v>
      </c>
      <c r="U287" s="216">
        <f>S286+T286</f>
        <v>586486</v>
      </c>
    </row>
    <row r="288" spans="1:21" x14ac:dyDescent="0.25">
      <c r="A288" s="263" t="s">
        <v>98</v>
      </c>
      <c r="B288" s="264">
        <v>80953</v>
      </c>
      <c r="C288" s="265">
        <v>8381</v>
      </c>
      <c r="D288" s="266">
        <v>89334</v>
      </c>
      <c r="E288" s="264">
        <v>8018</v>
      </c>
      <c r="F288" s="265">
        <v>1771</v>
      </c>
      <c r="G288" s="266">
        <v>9789</v>
      </c>
      <c r="H288" s="264">
        <v>29342</v>
      </c>
      <c r="I288" s="265">
        <v>23704</v>
      </c>
      <c r="J288" s="266">
        <v>53046</v>
      </c>
      <c r="K288" s="267">
        <v>118313</v>
      </c>
      <c r="L288" s="268">
        <v>33856</v>
      </c>
      <c r="M288" s="269">
        <v>152169</v>
      </c>
      <c r="N288" s="2">
        <v>5726290</v>
      </c>
      <c r="O288" s="2">
        <v>1098034</v>
      </c>
      <c r="P288" s="2">
        <v>4628256</v>
      </c>
      <c r="Q288" s="2">
        <v>5592295</v>
      </c>
      <c r="U288" s="2">
        <f>U287/U286*100</f>
        <v>53.41237156590779</v>
      </c>
    </row>
    <row r="289" spans="1:57" x14ac:dyDescent="0.25">
      <c r="A289" s="263" t="s">
        <v>99</v>
      </c>
      <c r="B289" s="264">
        <v>267096</v>
      </c>
      <c r="C289" s="265">
        <v>49097</v>
      </c>
      <c r="D289" s="266">
        <v>316193</v>
      </c>
      <c r="E289" s="264">
        <v>22639</v>
      </c>
      <c r="F289" s="265">
        <v>15461</v>
      </c>
      <c r="G289" s="266">
        <v>38100</v>
      </c>
      <c r="H289" s="264">
        <v>214049</v>
      </c>
      <c r="I289" s="265">
        <v>227623</v>
      </c>
      <c r="J289" s="266">
        <v>441672</v>
      </c>
      <c r="K289" s="267">
        <v>503784</v>
      </c>
      <c r="L289" s="268">
        <v>292181</v>
      </c>
      <c r="M289" s="269">
        <v>795965</v>
      </c>
      <c r="N289" s="216">
        <f>SUM(K287:K289)</f>
        <v>753752</v>
      </c>
      <c r="O289" s="216">
        <f t="shared" ref="O289:P289" si="62">SUM(L287:L289)</f>
        <v>344282</v>
      </c>
      <c r="P289" s="216">
        <f t="shared" si="62"/>
        <v>1098034</v>
      </c>
      <c r="Q289" s="216"/>
      <c r="R289" s="216"/>
      <c r="S289" s="216"/>
    </row>
    <row r="290" spans="1:57" x14ac:dyDescent="0.25">
      <c r="A290" s="263" t="s">
        <v>100</v>
      </c>
      <c r="B290" s="264">
        <v>271507</v>
      </c>
      <c r="C290" s="265">
        <v>117961</v>
      </c>
      <c r="D290" s="266">
        <v>389468</v>
      </c>
      <c r="E290" s="264">
        <v>12511</v>
      </c>
      <c r="F290" s="265">
        <v>14935</v>
      </c>
      <c r="G290" s="266">
        <v>27446</v>
      </c>
      <c r="H290" s="264">
        <v>79177</v>
      </c>
      <c r="I290" s="265">
        <v>131808</v>
      </c>
      <c r="J290" s="266">
        <v>210985</v>
      </c>
      <c r="K290" s="267">
        <v>363195</v>
      </c>
      <c r="L290" s="268">
        <v>264704</v>
      </c>
      <c r="M290" s="269">
        <v>627899</v>
      </c>
      <c r="Q290" s="216"/>
      <c r="R290" s="216"/>
      <c r="S290" s="216"/>
    </row>
    <row r="291" spans="1:57" x14ac:dyDescent="0.25">
      <c r="A291" s="263" t="s">
        <v>101</v>
      </c>
      <c r="B291" s="264">
        <v>348589</v>
      </c>
      <c r="C291" s="265">
        <v>130532</v>
      </c>
      <c r="D291" s="266">
        <v>479121</v>
      </c>
      <c r="E291" s="264">
        <v>9697</v>
      </c>
      <c r="F291" s="265">
        <v>23615</v>
      </c>
      <c r="G291" s="266">
        <v>33312</v>
      </c>
      <c r="H291" s="264">
        <v>16916</v>
      </c>
      <c r="I291" s="265">
        <v>71984</v>
      </c>
      <c r="J291" s="266">
        <v>88900</v>
      </c>
      <c r="K291" s="267">
        <v>375202</v>
      </c>
      <c r="L291" s="268">
        <v>226131</v>
      </c>
      <c r="M291" s="269">
        <v>601333</v>
      </c>
      <c r="N291" s="216">
        <f>SUM(K290:K298)</f>
        <v>3378628</v>
      </c>
      <c r="O291" s="216">
        <f t="shared" ref="O291:P291" si="63">SUM(L290:L298)</f>
        <v>1249628</v>
      </c>
      <c r="P291" s="216">
        <f t="shared" si="63"/>
        <v>4628256</v>
      </c>
      <c r="Q291" s="58"/>
      <c r="R291" s="58"/>
      <c r="S291" s="58"/>
    </row>
    <row r="292" spans="1:57" x14ac:dyDescent="0.25">
      <c r="A292" s="263" t="s">
        <v>102</v>
      </c>
      <c r="B292" s="264">
        <v>456245</v>
      </c>
      <c r="C292" s="265">
        <v>153850</v>
      </c>
      <c r="D292" s="266">
        <v>610095</v>
      </c>
      <c r="E292" s="264">
        <v>16238</v>
      </c>
      <c r="F292" s="265">
        <v>18001</v>
      </c>
      <c r="G292" s="266">
        <v>34239</v>
      </c>
      <c r="H292" s="264">
        <v>6008</v>
      </c>
      <c r="I292" s="265">
        <v>50024</v>
      </c>
      <c r="J292" s="266">
        <v>56032</v>
      </c>
      <c r="K292" s="267">
        <v>478491</v>
      </c>
      <c r="L292" s="268">
        <v>221875</v>
      </c>
      <c r="M292" s="269">
        <v>700366</v>
      </c>
    </row>
    <row r="293" spans="1:57" x14ac:dyDescent="0.25">
      <c r="A293" s="263" t="s">
        <v>103</v>
      </c>
      <c r="B293" s="264">
        <v>522893</v>
      </c>
      <c r="C293" s="265">
        <v>156055</v>
      </c>
      <c r="D293" s="266">
        <v>678948</v>
      </c>
      <c r="E293" s="264">
        <v>15967</v>
      </c>
      <c r="F293" s="265">
        <v>5219</v>
      </c>
      <c r="G293" s="266">
        <v>21186</v>
      </c>
      <c r="H293" s="264">
        <v>4168</v>
      </c>
      <c r="I293" s="265">
        <v>35650</v>
      </c>
      <c r="J293" s="266">
        <v>39818</v>
      </c>
      <c r="K293" s="267">
        <v>543028</v>
      </c>
      <c r="L293" s="268">
        <v>196924</v>
      </c>
      <c r="M293" s="269">
        <v>739952</v>
      </c>
    </row>
    <row r="294" spans="1:57" x14ac:dyDescent="0.25">
      <c r="A294" s="263" t="s">
        <v>104</v>
      </c>
      <c r="B294" s="264">
        <v>520613</v>
      </c>
      <c r="C294" s="265">
        <v>130281</v>
      </c>
      <c r="D294" s="266">
        <v>650894</v>
      </c>
      <c r="E294" s="264">
        <v>13538</v>
      </c>
      <c r="F294" s="265">
        <v>3790</v>
      </c>
      <c r="G294" s="266">
        <v>17328</v>
      </c>
      <c r="H294" s="264">
        <v>912</v>
      </c>
      <c r="I294" s="265">
        <v>20218</v>
      </c>
      <c r="J294" s="266">
        <v>21130</v>
      </c>
      <c r="K294" s="267">
        <v>535063</v>
      </c>
      <c r="L294" s="268">
        <v>154289</v>
      </c>
      <c r="M294" s="269">
        <v>689352</v>
      </c>
    </row>
    <row r="295" spans="1:57" x14ac:dyDescent="0.25">
      <c r="A295" s="263" t="s">
        <v>105</v>
      </c>
      <c r="B295" s="264">
        <v>471169</v>
      </c>
      <c r="C295" s="265">
        <v>108705</v>
      </c>
      <c r="D295" s="266">
        <v>579874</v>
      </c>
      <c r="E295" s="264">
        <v>13976</v>
      </c>
      <c r="F295" s="265">
        <v>3959</v>
      </c>
      <c r="G295" s="266">
        <v>17935</v>
      </c>
      <c r="H295" s="264">
        <v>0</v>
      </c>
      <c r="I295" s="265">
        <v>11160</v>
      </c>
      <c r="J295" s="266">
        <v>11160</v>
      </c>
      <c r="K295" s="267">
        <v>485145</v>
      </c>
      <c r="L295" s="268">
        <v>123824</v>
      </c>
      <c r="M295" s="269">
        <v>608969</v>
      </c>
    </row>
    <row r="296" spans="1:57" x14ac:dyDescent="0.25">
      <c r="A296" s="263" t="s">
        <v>106</v>
      </c>
      <c r="B296" s="264">
        <v>290779</v>
      </c>
      <c r="C296" s="265">
        <v>39785</v>
      </c>
      <c r="D296" s="266">
        <v>330564</v>
      </c>
      <c r="E296" s="264">
        <v>9584</v>
      </c>
      <c r="F296" s="265">
        <v>3080</v>
      </c>
      <c r="G296" s="266">
        <v>12664</v>
      </c>
      <c r="H296" s="264">
        <v>805</v>
      </c>
      <c r="I296" s="265">
        <v>3931</v>
      </c>
      <c r="J296" s="266">
        <v>4736</v>
      </c>
      <c r="K296" s="267">
        <v>301168</v>
      </c>
      <c r="L296" s="268">
        <v>46796</v>
      </c>
      <c r="M296" s="269">
        <v>347964</v>
      </c>
    </row>
    <row r="297" spans="1:57" x14ac:dyDescent="0.25">
      <c r="A297" s="263" t="s">
        <v>107</v>
      </c>
      <c r="B297" s="264">
        <v>156967</v>
      </c>
      <c r="C297" s="265">
        <v>6578</v>
      </c>
      <c r="D297" s="266">
        <v>163545</v>
      </c>
      <c r="E297" s="264">
        <v>10835</v>
      </c>
      <c r="F297" s="265">
        <v>545</v>
      </c>
      <c r="G297" s="266">
        <v>11380</v>
      </c>
      <c r="H297" s="264">
        <v>954</v>
      </c>
      <c r="I297" s="265">
        <v>2547</v>
      </c>
      <c r="J297" s="266">
        <v>3501</v>
      </c>
      <c r="K297" s="267">
        <v>168756</v>
      </c>
      <c r="L297" s="268">
        <v>9670</v>
      </c>
      <c r="M297" s="269">
        <v>178426</v>
      </c>
    </row>
    <row r="298" spans="1:57" ht="13.8" thickBot="1" x14ac:dyDescent="0.3">
      <c r="A298" s="270" t="s">
        <v>49</v>
      </c>
      <c r="B298" s="271">
        <v>128580</v>
      </c>
      <c r="C298" s="272">
        <v>5415</v>
      </c>
      <c r="D298" s="273">
        <v>133995</v>
      </c>
      <c r="E298" s="271">
        <v>0</v>
      </c>
      <c r="F298" s="272">
        <v>0</v>
      </c>
      <c r="G298" s="273">
        <v>0</v>
      </c>
      <c r="H298" s="271">
        <v>0</v>
      </c>
      <c r="I298" s="272">
        <v>0</v>
      </c>
      <c r="J298" s="273">
        <v>0</v>
      </c>
      <c r="K298" s="267">
        <v>128580</v>
      </c>
      <c r="L298" s="268">
        <v>5415</v>
      </c>
      <c r="M298" s="269">
        <v>133995</v>
      </c>
      <c r="N298" s="216">
        <f>K299-K298</f>
        <v>4003800</v>
      </c>
      <c r="O298" s="216">
        <f t="shared" ref="O298:P298" si="64">L299-L298</f>
        <v>1588495</v>
      </c>
      <c r="P298" s="216">
        <f t="shared" si="64"/>
        <v>5592295</v>
      </c>
    </row>
    <row r="299" spans="1:57" ht="13.8" thickBot="1" x14ac:dyDescent="0.3">
      <c r="A299" s="274" t="s">
        <v>18</v>
      </c>
      <c r="B299" s="275">
        <v>3614047</v>
      </c>
      <c r="C299" s="276">
        <v>914005</v>
      </c>
      <c r="D299" s="277">
        <v>4528052</v>
      </c>
      <c r="E299" s="275">
        <v>140170</v>
      </c>
      <c r="F299" s="276">
        <v>90804</v>
      </c>
      <c r="G299" s="277">
        <v>230974</v>
      </c>
      <c r="H299" s="275">
        <v>378163</v>
      </c>
      <c r="I299" s="276">
        <v>589101</v>
      </c>
      <c r="J299" s="277">
        <v>967264</v>
      </c>
      <c r="K299" s="278">
        <v>4132380</v>
      </c>
      <c r="L299" s="279">
        <v>1593910</v>
      </c>
      <c r="M299" s="280">
        <v>5726290</v>
      </c>
      <c r="N299" s="216"/>
      <c r="O299" s="216"/>
      <c r="P299" s="216"/>
    </row>
    <row r="300" spans="1:57" ht="13.8" thickBot="1" x14ac:dyDescent="0.3">
      <c r="B300" s="216"/>
      <c r="C300" s="216"/>
      <c r="D300" s="216"/>
      <c r="E300" s="126">
        <v>140170</v>
      </c>
      <c r="F300" s="127">
        <v>90804</v>
      </c>
      <c r="G300" s="128">
        <v>230974</v>
      </c>
      <c r="H300" s="126">
        <v>378163</v>
      </c>
      <c r="I300" s="127">
        <v>589101</v>
      </c>
      <c r="J300" s="128">
        <v>967264</v>
      </c>
      <c r="K300" s="216"/>
      <c r="L300" s="216"/>
      <c r="M300" s="216"/>
      <c r="N300" s="58"/>
      <c r="O300" s="58"/>
      <c r="P300" s="58"/>
    </row>
    <row r="301" spans="1:57" x14ac:dyDescent="0.25">
      <c r="E301" s="216">
        <f>E299-E300</f>
        <v>0</v>
      </c>
      <c r="F301" s="216">
        <f t="shared" ref="F301:J301" si="65">F299-F300</f>
        <v>0</v>
      </c>
      <c r="G301" s="216">
        <f t="shared" si="65"/>
        <v>0</v>
      </c>
      <c r="H301" s="216">
        <f t="shared" si="65"/>
        <v>0</v>
      </c>
      <c r="I301" s="216">
        <f t="shared" si="65"/>
        <v>0</v>
      </c>
      <c r="J301" s="216">
        <f t="shared" si="65"/>
        <v>0</v>
      </c>
      <c r="K301" s="58"/>
    </row>
    <row r="302" spans="1:57" ht="15.6" x14ac:dyDescent="0.25">
      <c r="A302" s="281" t="s">
        <v>108</v>
      </c>
      <c r="B302" s="281"/>
      <c r="C302" s="281"/>
      <c r="D302" s="281"/>
      <c r="E302" s="281"/>
      <c r="F302" s="281"/>
      <c r="G302" s="281"/>
      <c r="H302" s="281"/>
      <c r="I302" s="281"/>
      <c r="J302" s="281"/>
      <c r="K302" s="216"/>
      <c r="L302" s="216"/>
      <c r="M302" s="216"/>
      <c r="O302" s="282"/>
      <c r="P302" s="282"/>
      <c r="Q302" s="282"/>
      <c r="R302" s="282"/>
      <c r="S302" s="282"/>
      <c r="T302" s="282"/>
      <c r="U302" s="282"/>
      <c r="V302" s="282"/>
      <c r="W302" s="282"/>
      <c r="X302" s="282"/>
      <c r="Z302" s="283"/>
      <c r="AA302" s="283"/>
      <c r="AB302" s="283"/>
      <c r="AC302" s="283"/>
      <c r="AD302" s="283"/>
      <c r="AE302" s="283"/>
      <c r="AF302" s="283"/>
      <c r="AG302" s="283"/>
      <c r="AH302" s="283"/>
      <c r="AI302" s="283"/>
      <c r="AV302" s="282"/>
      <c r="AW302" s="282"/>
      <c r="AX302" s="282"/>
      <c r="AY302" s="282"/>
      <c r="AZ302" s="282"/>
      <c r="BA302" s="282"/>
      <c r="BB302" s="282"/>
      <c r="BC302" s="282"/>
      <c r="BD302" s="282"/>
      <c r="BE302" s="282"/>
    </row>
    <row r="303" spans="1:57" ht="13.8" thickBot="1" x14ac:dyDescent="0.3">
      <c r="A303" s="284">
        <v>7</v>
      </c>
      <c r="B303" s="285"/>
      <c r="C303" s="284"/>
      <c r="D303" s="284"/>
      <c r="E303" s="284"/>
      <c r="F303" s="284"/>
      <c r="G303" s="284"/>
      <c r="H303" s="284"/>
      <c r="I303" s="284"/>
      <c r="J303" s="284"/>
      <c r="K303" s="58"/>
      <c r="L303" s="58"/>
      <c r="M303" s="58"/>
    </row>
    <row r="304" spans="1:57" ht="27" thickBot="1" x14ac:dyDescent="0.3">
      <c r="A304" s="286" t="s">
        <v>109</v>
      </c>
      <c r="B304" s="287" t="s">
        <v>4</v>
      </c>
      <c r="C304" s="287" t="s">
        <v>87</v>
      </c>
      <c r="D304" s="287" t="s">
        <v>88</v>
      </c>
      <c r="E304" s="287" t="s">
        <v>89</v>
      </c>
      <c r="F304" s="287" t="s">
        <v>110</v>
      </c>
      <c r="G304" s="287" t="s">
        <v>91</v>
      </c>
      <c r="H304" s="287" t="s">
        <v>92</v>
      </c>
      <c r="I304" s="288" t="s">
        <v>93</v>
      </c>
      <c r="J304" s="274" t="s">
        <v>18</v>
      </c>
    </row>
    <row r="305" spans="1:35" x14ac:dyDescent="0.25">
      <c r="A305" s="289" t="s">
        <v>111</v>
      </c>
      <c r="B305" s="217" t="s">
        <v>22</v>
      </c>
      <c r="C305" s="290">
        <v>35352</v>
      </c>
      <c r="D305" s="290">
        <v>33250</v>
      </c>
      <c r="E305" s="290">
        <v>31460</v>
      </c>
      <c r="F305" s="290">
        <v>47448</v>
      </c>
      <c r="G305" s="290">
        <v>2764</v>
      </c>
      <c r="H305" s="290">
        <v>4119</v>
      </c>
      <c r="I305" s="291">
        <v>12179</v>
      </c>
      <c r="J305" s="292">
        <v>166572</v>
      </c>
    </row>
    <row r="306" spans="1:35" x14ac:dyDescent="0.25">
      <c r="A306" s="293"/>
      <c r="B306" s="294" t="s">
        <v>23</v>
      </c>
      <c r="C306" s="295">
        <v>560</v>
      </c>
      <c r="D306" s="295">
        <v>1134</v>
      </c>
      <c r="E306" s="295">
        <v>0</v>
      </c>
      <c r="F306" s="295">
        <v>0</v>
      </c>
      <c r="G306" s="295">
        <v>0</v>
      </c>
      <c r="H306" s="295">
        <v>0</v>
      </c>
      <c r="I306" s="296">
        <v>4254</v>
      </c>
      <c r="J306" s="297">
        <v>5948</v>
      </c>
    </row>
    <row r="307" spans="1:35" ht="13.8" thickBot="1" x14ac:dyDescent="0.3">
      <c r="A307" s="298"/>
      <c r="B307" s="299" t="s">
        <v>18</v>
      </c>
      <c r="C307" s="300">
        <v>35912</v>
      </c>
      <c r="D307" s="300">
        <v>34384</v>
      </c>
      <c r="E307" s="300">
        <v>31460</v>
      </c>
      <c r="F307" s="300">
        <v>47448</v>
      </c>
      <c r="G307" s="300">
        <v>2764</v>
      </c>
      <c r="H307" s="300">
        <v>4119</v>
      </c>
      <c r="I307" s="301">
        <v>16433</v>
      </c>
      <c r="J307" s="302">
        <v>172520</v>
      </c>
    </row>
    <row r="308" spans="1:35" x14ac:dyDescent="0.25">
      <c r="A308" s="289" t="s">
        <v>112</v>
      </c>
      <c r="B308" s="303" t="s">
        <v>22</v>
      </c>
      <c r="C308" s="290">
        <v>281958</v>
      </c>
      <c r="D308" s="290">
        <v>141217</v>
      </c>
      <c r="E308" s="290">
        <v>214949</v>
      </c>
      <c r="F308" s="290">
        <v>465572</v>
      </c>
      <c r="G308" s="290">
        <v>150893</v>
      </c>
      <c r="H308" s="290">
        <v>17430</v>
      </c>
      <c r="I308" s="291">
        <v>129383</v>
      </c>
      <c r="J308" s="292">
        <v>1401402</v>
      </c>
    </row>
    <row r="309" spans="1:35" x14ac:dyDescent="0.25">
      <c r="A309" s="293"/>
      <c r="B309" s="294" t="s">
        <v>23</v>
      </c>
      <c r="C309" s="295">
        <v>30228</v>
      </c>
      <c r="D309" s="295">
        <v>18993</v>
      </c>
      <c r="E309" s="295">
        <v>0</v>
      </c>
      <c r="F309" s="295">
        <v>40888</v>
      </c>
      <c r="G309" s="295">
        <v>964</v>
      </c>
      <c r="H309" s="295">
        <v>0</v>
      </c>
      <c r="I309" s="296">
        <v>47408</v>
      </c>
      <c r="J309" s="297">
        <v>138481</v>
      </c>
    </row>
    <row r="310" spans="1:35" ht="13.8" thickBot="1" x14ac:dyDescent="0.3">
      <c r="A310" s="298"/>
      <c r="B310" s="299" t="s">
        <v>18</v>
      </c>
      <c r="C310" s="300">
        <v>312186</v>
      </c>
      <c r="D310" s="300">
        <v>160210</v>
      </c>
      <c r="E310" s="300">
        <v>214949</v>
      </c>
      <c r="F310" s="300">
        <v>506460</v>
      </c>
      <c r="G310" s="300">
        <v>151857</v>
      </c>
      <c r="H310" s="300">
        <v>17430</v>
      </c>
      <c r="I310" s="301">
        <v>176791</v>
      </c>
      <c r="J310" s="302">
        <v>1539883</v>
      </c>
    </row>
    <row r="311" spans="1:35" x14ac:dyDescent="0.25">
      <c r="A311" s="289" t="s">
        <v>113</v>
      </c>
      <c r="B311" s="303" t="s">
        <v>22</v>
      </c>
      <c r="C311" s="290">
        <v>121638</v>
      </c>
      <c r="D311" s="290">
        <v>337501</v>
      </c>
      <c r="E311" s="290">
        <v>249326</v>
      </c>
      <c r="F311" s="290">
        <v>255056</v>
      </c>
      <c r="G311" s="290">
        <v>137596</v>
      </c>
      <c r="H311" s="290">
        <v>16269</v>
      </c>
      <c r="I311" s="291">
        <v>1039246</v>
      </c>
      <c r="J311" s="292">
        <v>2156632</v>
      </c>
    </row>
    <row r="312" spans="1:35" x14ac:dyDescent="0.25">
      <c r="A312" s="293"/>
      <c r="B312" s="294" t="s">
        <v>23</v>
      </c>
      <c r="C312" s="295">
        <v>61385</v>
      </c>
      <c r="D312" s="295">
        <v>61515</v>
      </c>
      <c r="E312" s="295">
        <v>3517</v>
      </c>
      <c r="F312" s="295">
        <v>50860</v>
      </c>
      <c r="G312" s="295">
        <v>16749</v>
      </c>
      <c r="H312" s="295">
        <v>11251</v>
      </c>
      <c r="I312" s="296">
        <v>627612</v>
      </c>
      <c r="J312" s="297">
        <v>832889</v>
      </c>
    </row>
    <row r="313" spans="1:35" ht="13.8" thickBot="1" x14ac:dyDescent="0.3">
      <c r="A313" s="298"/>
      <c r="B313" s="299" t="s">
        <v>18</v>
      </c>
      <c r="C313" s="300">
        <v>183023</v>
      </c>
      <c r="D313" s="300">
        <v>399016</v>
      </c>
      <c r="E313" s="300">
        <v>252843</v>
      </c>
      <c r="F313" s="300">
        <v>305916</v>
      </c>
      <c r="G313" s="300">
        <v>154345</v>
      </c>
      <c r="H313" s="300">
        <v>27520</v>
      </c>
      <c r="I313" s="301">
        <v>1666858</v>
      </c>
      <c r="J313" s="302">
        <v>2989521</v>
      </c>
    </row>
    <row r="314" spans="1:35" x14ac:dyDescent="0.25">
      <c r="A314" s="289" t="s">
        <v>114</v>
      </c>
      <c r="B314" s="303" t="s">
        <v>22</v>
      </c>
      <c r="C314" s="290">
        <v>17814</v>
      </c>
      <c r="D314" s="290">
        <v>818</v>
      </c>
      <c r="E314" s="290">
        <v>3411</v>
      </c>
      <c r="F314" s="290">
        <v>5747</v>
      </c>
      <c r="G314" s="290">
        <v>850</v>
      </c>
      <c r="H314" s="290">
        <v>0</v>
      </c>
      <c r="I314" s="291">
        <v>971</v>
      </c>
      <c r="J314" s="292">
        <v>29611</v>
      </c>
    </row>
    <row r="315" spans="1:35" x14ac:dyDescent="0.25">
      <c r="A315" s="293"/>
      <c r="B315" s="294" t="s">
        <v>23</v>
      </c>
      <c r="C315" s="295">
        <v>19837</v>
      </c>
      <c r="D315" s="295">
        <v>0</v>
      </c>
      <c r="E315" s="295">
        <v>0</v>
      </c>
      <c r="F315" s="295">
        <v>3882</v>
      </c>
      <c r="G315" s="295">
        <v>0</v>
      </c>
      <c r="H315" s="295">
        <v>0</v>
      </c>
      <c r="I315" s="296">
        <v>3772</v>
      </c>
      <c r="J315" s="297">
        <v>27491</v>
      </c>
    </row>
    <row r="316" spans="1:35" ht="13.8" thickBot="1" x14ac:dyDescent="0.3">
      <c r="A316" s="298"/>
      <c r="B316" s="299" t="s">
        <v>18</v>
      </c>
      <c r="C316" s="300">
        <v>37651</v>
      </c>
      <c r="D316" s="300">
        <v>818</v>
      </c>
      <c r="E316" s="300">
        <v>3411</v>
      </c>
      <c r="F316" s="300">
        <v>9629</v>
      </c>
      <c r="G316" s="300">
        <v>850</v>
      </c>
      <c r="H316" s="300">
        <v>0</v>
      </c>
      <c r="I316" s="301">
        <v>4743</v>
      </c>
      <c r="J316" s="302">
        <v>57102</v>
      </c>
    </row>
    <row r="317" spans="1:35" x14ac:dyDescent="0.25">
      <c r="A317" s="289" t="s">
        <v>18</v>
      </c>
      <c r="B317" s="303" t="s">
        <v>22</v>
      </c>
      <c r="C317" s="304">
        <v>456762</v>
      </c>
      <c r="D317" s="304">
        <v>512786</v>
      </c>
      <c r="E317" s="304">
        <v>499146</v>
      </c>
      <c r="F317" s="304">
        <v>773823</v>
      </c>
      <c r="G317" s="304">
        <v>292103</v>
      </c>
      <c r="H317" s="304">
        <v>37818</v>
      </c>
      <c r="I317" s="305">
        <v>1181779</v>
      </c>
      <c r="J317" s="292">
        <v>3754217</v>
      </c>
      <c r="K317" s="66"/>
      <c r="L317" s="66"/>
      <c r="M317" s="66"/>
    </row>
    <row r="318" spans="1:35" x14ac:dyDescent="0.25">
      <c r="A318" s="293" t="s">
        <v>23</v>
      </c>
      <c r="B318" s="294" t="s">
        <v>23</v>
      </c>
      <c r="C318" s="306">
        <v>112010</v>
      </c>
      <c r="D318" s="306">
        <v>81642</v>
      </c>
      <c r="E318" s="306">
        <v>3517</v>
      </c>
      <c r="F318" s="306">
        <v>95630</v>
      </c>
      <c r="G318" s="306">
        <v>17713</v>
      </c>
      <c r="H318" s="306">
        <v>11251</v>
      </c>
      <c r="I318" s="307">
        <v>683046</v>
      </c>
      <c r="J318" s="297">
        <v>1004809</v>
      </c>
      <c r="K318" s="66"/>
    </row>
    <row r="319" spans="1:35" ht="13.8" thickBot="1" x14ac:dyDescent="0.3">
      <c r="A319" s="298" t="s">
        <v>18</v>
      </c>
      <c r="B319" s="299" t="s">
        <v>18</v>
      </c>
      <c r="C319" s="308">
        <v>568772</v>
      </c>
      <c r="D319" s="308">
        <v>594428</v>
      </c>
      <c r="E319" s="308">
        <v>502663</v>
      </c>
      <c r="F319" s="308">
        <v>869453</v>
      </c>
      <c r="G319" s="308">
        <v>309816</v>
      </c>
      <c r="H319" s="308">
        <v>49069</v>
      </c>
      <c r="I319" s="309">
        <v>1864825</v>
      </c>
      <c r="J319" s="302">
        <v>4759026</v>
      </c>
      <c r="K319" s="66"/>
    </row>
    <row r="320" spans="1:35" x14ac:dyDescent="0.25">
      <c r="A320" s="310"/>
      <c r="B320" s="311"/>
      <c r="C320" s="312"/>
      <c r="D320" s="312"/>
      <c r="E320" s="312"/>
      <c r="F320" s="312"/>
      <c r="G320" s="312"/>
      <c r="H320" s="312"/>
      <c r="I320" s="312"/>
      <c r="J320" s="312"/>
      <c r="Z320" s="313"/>
      <c r="AA320" s="314"/>
      <c r="AB320" s="314"/>
      <c r="AC320" s="314"/>
      <c r="AD320" s="314"/>
      <c r="AE320" s="314"/>
      <c r="AF320" s="314"/>
      <c r="AG320" s="314"/>
      <c r="AH320" s="314"/>
      <c r="AI320" s="315"/>
    </row>
    <row r="323" spans="1:69" ht="15.6" x14ac:dyDescent="0.25">
      <c r="A323" s="192" t="s">
        <v>115</v>
      </c>
      <c r="B323" s="192"/>
      <c r="C323" s="192"/>
      <c r="D323" s="192"/>
      <c r="E323" s="192"/>
      <c r="F323" s="19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192"/>
      <c r="T323" s="192"/>
      <c r="U323" s="192"/>
      <c r="V323" s="192"/>
      <c r="W323" s="192"/>
      <c r="X323" s="192"/>
      <c r="Y323" s="192"/>
      <c r="Z323" s="192"/>
      <c r="AA323" s="192"/>
      <c r="AB323" s="192"/>
      <c r="AC323" s="192"/>
      <c r="AD323" s="192"/>
      <c r="AE323" s="192"/>
      <c r="AF323" s="192"/>
      <c r="AI323" s="135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  <c r="AV323" s="136"/>
      <c r="AW323" s="136"/>
      <c r="AX323" s="136"/>
      <c r="AY323" s="136"/>
      <c r="AZ323" s="136"/>
      <c r="BA323" s="136"/>
      <c r="BB323" s="136"/>
      <c r="BC323" s="136"/>
      <c r="BD323" s="136"/>
      <c r="BE323" s="136"/>
      <c r="BF323" s="136"/>
      <c r="BG323" s="136"/>
      <c r="BH323" s="136"/>
      <c r="BI323" s="136"/>
      <c r="BJ323" s="136"/>
      <c r="BK323" s="136"/>
      <c r="BL323" s="136"/>
      <c r="BM323" s="136"/>
      <c r="BN323" s="316"/>
    </row>
    <row r="324" spans="1:69" ht="13.8" thickBot="1" x14ac:dyDescent="0.3">
      <c r="A324" s="193">
        <v>8</v>
      </c>
      <c r="B324" s="317"/>
      <c r="C324" s="318"/>
      <c r="D324" s="318"/>
      <c r="E324" s="318"/>
      <c r="F324" s="318"/>
      <c r="G324" s="318"/>
      <c r="H324" s="318"/>
      <c r="I324" s="318"/>
      <c r="J324" s="318"/>
      <c r="K324" s="318"/>
      <c r="L324" s="318"/>
      <c r="M324" s="319"/>
      <c r="N324" s="319"/>
      <c r="O324" s="318"/>
      <c r="P324" s="310"/>
      <c r="Q324" s="310"/>
      <c r="R324" s="318"/>
      <c r="S324" s="317"/>
      <c r="T324" s="318"/>
      <c r="U324" s="318"/>
      <c r="V324" s="318"/>
      <c r="W324" s="318"/>
      <c r="X324" s="318"/>
      <c r="Y324" s="318"/>
      <c r="Z324" s="318"/>
      <c r="AA324" s="318"/>
      <c r="AB324" s="318"/>
      <c r="AC324" s="318"/>
      <c r="AD324" s="319"/>
      <c r="AE324" s="319"/>
      <c r="AF324" s="317"/>
    </row>
    <row r="325" spans="1:69" x14ac:dyDescent="0.25">
      <c r="A325" s="320" t="s">
        <v>116</v>
      </c>
      <c r="B325" s="321" t="s">
        <v>52</v>
      </c>
      <c r="C325" s="322" t="s">
        <v>117</v>
      </c>
      <c r="D325" s="323"/>
      <c r="E325" s="324"/>
      <c r="F325" s="323" t="s">
        <v>118</v>
      </c>
      <c r="G325" s="323"/>
      <c r="H325" s="323"/>
      <c r="I325" s="322" t="s">
        <v>119</v>
      </c>
      <c r="J325" s="323"/>
      <c r="K325" s="324"/>
      <c r="L325" s="323" t="s">
        <v>120</v>
      </c>
      <c r="M325" s="323"/>
      <c r="N325" s="323"/>
      <c r="O325" s="322" t="s">
        <v>121</v>
      </c>
      <c r="P325" s="323"/>
      <c r="Q325" s="324"/>
      <c r="R325" s="323" t="s">
        <v>122</v>
      </c>
      <c r="S325" s="323"/>
      <c r="T325" s="323"/>
      <c r="U325" s="322" t="s">
        <v>123</v>
      </c>
      <c r="V325" s="323"/>
      <c r="W325" s="324"/>
      <c r="X325" s="323" t="s">
        <v>124</v>
      </c>
      <c r="Y325" s="323"/>
      <c r="Z325" s="323"/>
      <c r="AA325" s="322" t="s">
        <v>125</v>
      </c>
      <c r="AB325" s="323"/>
      <c r="AC325" s="324"/>
      <c r="AD325" s="322" t="s">
        <v>18</v>
      </c>
      <c r="AE325" s="323" t="s">
        <v>81</v>
      </c>
      <c r="AF325" s="324" t="s">
        <v>18</v>
      </c>
    </row>
    <row r="326" spans="1:69" ht="13.8" thickBot="1" x14ac:dyDescent="0.3">
      <c r="A326" s="325"/>
      <c r="B326" s="326"/>
      <c r="C326" s="327" t="s">
        <v>22</v>
      </c>
      <c r="D326" s="328" t="s">
        <v>23</v>
      </c>
      <c r="E326" s="329" t="s">
        <v>18</v>
      </c>
      <c r="F326" s="330" t="s">
        <v>22</v>
      </c>
      <c r="G326" s="328" t="s">
        <v>23</v>
      </c>
      <c r="H326" s="331" t="s">
        <v>18</v>
      </c>
      <c r="I326" s="327" t="s">
        <v>22</v>
      </c>
      <c r="J326" s="328" t="s">
        <v>23</v>
      </c>
      <c r="K326" s="329" t="s">
        <v>18</v>
      </c>
      <c r="L326" s="330" t="s">
        <v>22</v>
      </c>
      <c r="M326" s="328" t="s">
        <v>23</v>
      </c>
      <c r="N326" s="331" t="s">
        <v>18</v>
      </c>
      <c r="O326" s="327" t="s">
        <v>22</v>
      </c>
      <c r="P326" s="328" t="s">
        <v>23</v>
      </c>
      <c r="Q326" s="329" t="s">
        <v>18</v>
      </c>
      <c r="R326" s="330" t="s">
        <v>22</v>
      </c>
      <c r="S326" s="328" t="s">
        <v>23</v>
      </c>
      <c r="T326" s="331" t="s">
        <v>18</v>
      </c>
      <c r="U326" s="327" t="s">
        <v>22</v>
      </c>
      <c r="V326" s="328" t="s">
        <v>23</v>
      </c>
      <c r="W326" s="329" t="s">
        <v>18</v>
      </c>
      <c r="X326" s="330" t="s">
        <v>22</v>
      </c>
      <c r="Y326" s="328" t="s">
        <v>23</v>
      </c>
      <c r="Z326" s="331" t="s">
        <v>18</v>
      </c>
      <c r="AA326" s="327" t="s">
        <v>22</v>
      </c>
      <c r="AB326" s="328" t="s">
        <v>23</v>
      </c>
      <c r="AC326" s="329" t="s">
        <v>18</v>
      </c>
      <c r="AD326" s="327" t="s">
        <v>22</v>
      </c>
      <c r="AE326" s="328" t="s">
        <v>81</v>
      </c>
      <c r="AF326" s="329" t="s">
        <v>18</v>
      </c>
    </row>
    <row r="327" spans="1:69" x14ac:dyDescent="0.25">
      <c r="A327" s="320" t="s">
        <v>5</v>
      </c>
      <c r="B327" s="332" t="s">
        <v>19</v>
      </c>
      <c r="C327" s="333">
        <v>9158</v>
      </c>
      <c r="D327" s="334">
        <v>482</v>
      </c>
      <c r="E327" s="335">
        <v>9640</v>
      </c>
      <c r="F327" s="336">
        <v>58322</v>
      </c>
      <c r="G327" s="334">
        <v>61696</v>
      </c>
      <c r="H327" s="337">
        <v>120018</v>
      </c>
      <c r="I327" s="333">
        <v>23618</v>
      </c>
      <c r="J327" s="334">
        <v>9640</v>
      </c>
      <c r="K327" s="335">
        <v>33258</v>
      </c>
      <c r="L327" s="336">
        <v>26510</v>
      </c>
      <c r="M327" s="334">
        <v>20244</v>
      </c>
      <c r="N327" s="337">
        <v>46754</v>
      </c>
      <c r="O327" s="333">
        <v>139298</v>
      </c>
      <c r="P327" s="334">
        <v>10122</v>
      </c>
      <c r="Q327" s="335">
        <v>149420</v>
      </c>
      <c r="R327" s="336">
        <v>3374</v>
      </c>
      <c r="S327" s="334">
        <v>0</v>
      </c>
      <c r="T327" s="337">
        <v>3374</v>
      </c>
      <c r="U327" s="333">
        <v>101220</v>
      </c>
      <c r="V327" s="334">
        <v>4820</v>
      </c>
      <c r="W327" s="335">
        <v>106040</v>
      </c>
      <c r="X327" s="336">
        <v>52538</v>
      </c>
      <c r="Y327" s="334">
        <v>0</v>
      </c>
      <c r="Z327" s="337">
        <v>52538</v>
      </c>
      <c r="AA327" s="333">
        <v>31812</v>
      </c>
      <c r="AB327" s="334">
        <v>4338</v>
      </c>
      <c r="AC327" s="335">
        <v>36150</v>
      </c>
      <c r="AD327" s="260">
        <v>445850</v>
      </c>
      <c r="AE327" s="261">
        <v>111342</v>
      </c>
      <c r="AF327" s="262">
        <v>557192</v>
      </c>
      <c r="BP327" s="66"/>
      <c r="BQ327" s="66"/>
    </row>
    <row r="328" spans="1:69" ht="13.8" thickBot="1" x14ac:dyDescent="0.3">
      <c r="A328" s="338"/>
      <c r="B328" s="339" t="s">
        <v>18</v>
      </c>
      <c r="C328" s="340">
        <v>9158</v>
      </c>
      <c r="D328" s="341">
        <v>482</v>
      </c>
      <c r="E328" s="342">
        <v>9640</v>
      </c>
      <c r="F328" s="343">
        <v>58322</v>
      </c>
      <c r="G328" s="341">
        <v>61696</v>
      </c>
      <c r="H328" s="344">
        <v>120018</v>
      </c>
      <c r="I328" s="340">
        <v>23618</v>
      </c>
      <c r="J328" s="341">
        <v>9640</v>
      </c>
      <c r="K328" s="342">
        <v>33258</v>
      </c>
      <c r="L328" s="343">
        <v>26510</v>
      </c>
      <c r="M328" s="341">
        <v>20244</v>
      </c>
      <c r="N328" s="344">
        <v>46754</v>
      </c>
      <c r="O328" s="340">
        <v>139298</v>
      </c>
      <c r="P328" s="341">
        <v>10122</v>
      </c>
      <c r="Q328" s="342">
        <v>149420</v>
      </c>
      <c r="R328" s="343">
        <v>3374</v>
      </c>
      <c r="S328" s="341">
        <v>0</v>
      </c>
      <c r="T328" s="344">
        <v>3374</v>
      </c>
      <c r="U328" s="340">
        <v>101220</v>
      </c>
      <c r="V328" s="341">
        <v>4820</v>
      </c>
      <c r="W328" s="342">
        <v>106040</v>
      </c>
      <c r="X328" s="343">
        <v>52538</v>
      </c>
      <c r="Y328" s="341">
        <v>0</v>
      </c>
      <c r="Z328" s="344">
        <v>52538</v>
      </c>
      <c r="AA328" s="340">
        <v>31812</v>
      </c>
      <c r="AB328" s="341">
        <v>4338</v>
      </c>
      <c r="AC328" s="342">
        <v>36150</v>
      </c>
      <c r="AD328" s="345">
        <v>445850</v>
      </c>
      <c r="AE328" s="346">
        <v>111342</v>
      </c>
      <c r="AF328" s="347">
        <v>557192</v>
      </c>
      <c r="BP328" s="66"/>
      <c r="BQ328" s="66"/>
    </row>
    <row r="329" spans="1:69" x14ac:dyDescent="0.25">
      <c r="A329" s="320" t="s">
        <v>6</v>
      </c>
      <c r="B329" s="332" t="s">
        <v>19</v>
      </c>
      <c r="C329" s="333">
        <v>910</v>
      </c>
      <c r="D329" s="334">
        <v>0</v>
      </c>
      <c r="E329" s="335">
        <v>910</v>
      </c>
      <c r="F329" s="336">
        <v>37310</v>
      </c>
      <c r="G329" s="334">
        <v>25025</v>
      </c>
      <c r="H329" s="337">
        <v>62335</v>
      </c>
      <c r="I329" s="333">
        <v>15015</v>
      </c>
      <c r="J329" s="334">
        <v>1820</v>
      </c>
      <c r="K329" s="335">
        <v>16835</v>
      </c>
      <c r="L329" s="336">
        <v>21840</v>
      </c>
      <c r="M329" s="334">
        <v>8190</v>
      </c>
      <c r="N329" s="337">
        <v>30030</v>
      </c>
      <c r="O329" s="333">
        <v>102830</v>
      </c>
      <c r="P329" s="334">
        <v>3640</v>
      </c>
      <c r="Q329" s="335">
        <v>106470</v>
      </c>
      <c r="R329" s="336">
        <v>3640</v>
      </c>
      <c r="S329" s="334">
        <v>0</v>
      </c>
      <c r="T329" s="337">
        <v>3640</v>
      </c>
      <c r="U329" s="333">
        <v>126945</v>
      </c>
      <c r="V329" s="334">
        <v>2730</v>
      </c>
      <c r="W329" s="335">
        <v>129675</v>
      </c>
      <c r="X329" s="336">
        <v>41405</v>
      </c>
      <c r="Y329" s="334">
        <v>0</v>
      </c>
      <c r="Z329" s="337">
        <v>41405</v>
      </c>
      <c r="AA329" s="333">
        <v>26390</v>
      </c>
      <c r="AB329" s="334">
        <v>1820</v>
      </c>
      <c r="AC329" s="335">
        <v>28210</v>
      </c>
      <c r="AD329" s="260">
        <v>376285</v>
      </c>
      <c r="AE329" s="261">
        <v>43225</v>
      </c>
      <c r="AF329" s="262">
        <v>419510</v>
      </c>
      <c r="BP329" s="66"/>
      <c r="BQ329" s="66"/>
    </row>
    <row r="330" spans="1:69" x14ac:dyDescent="0.25">
      <c r="A330" s="325"/>
      <c r="B330" s="348" t="s">
        <v>20</v>
      </c>
      <c r="C330" s="349">
        <v>455</v>
      </c>
      <c r="D330" s="350">
        <v>0</v>
      </c>
      <c r="E330" s="351">
        <v>455</v>
      </c>
      <c r="F330" s="352">
        <v>7280</v>
      </c>
      <c r="G330" s="350">
        <v>3640</v>
      </c>
      <c r="H330" s="353">
        <v>10920</v>
      </c>
      <c r="I330" s="349">
        <v>1365</v>
      </c>
      <c r="J330" s="350">
        <v>0</v>
      </c>
      <c r="K330" s="351">
        <v>1365</v>
      </c>
      <c r="L330" s="352">
        <v>3185</v>
      </c>
      <c r="M330" s="350">
        <v>455</v>
      </c>
      <c r="N330" s="353">
        <v>3640</v>
      </c>
      <c r="O330" s="349">
        <v>12740</v>
      </c>
      <c r="P330" s="350">
        <v>0</v>
      </c>
      <c r="Q330" s="351">
        <v>12740</v>
      </c>
      <c r="R330" s="352">
        <v>15470</v>
      </c>
      <c r="S330" s="350">
        <v>455</v>
      </c>
      <c r="T330" s="353">
        <v>15925</v>
      </c>
      <c r="U330" s="349">
        <v>27755</v>
      </c>
      <c r="V330" s="350">
        <v>455</v>
      </c>
      <c r="W330" s="351">
        <v>28210</v>
      </c>
      <c r="X330" s="352">
        <v>5005</v>
      </c>
      <c r="Y330" s="350">
        <v>0</v>
      </c>
      <c r="Z330" s="353">
        <v>5005</v>
      </c>
      <c r="AA330" s="349">
        <v>4095</v>
      </c>
      <c r="AB330" s="350">
        <v>0</v>
      </c>
      <c r="AC330" s="351">
        <v>4095</v>
      </c>
      <c r="AD330" s="267">
        <v>77350</v>
      </c>
      <c r="AE330" s="268">
        <v>5005</v>
      </c>
      <c r="AF330" s="269">
        <v>82355</v>
      </c>
      <c r="BP330" s="66"/>
      <c r="BQ330" s="66"/>
    </row>
    <row r="331" spans="1:69" ht="13.8" thickBot="1" x14ac:dyDescent="0.3">
      <c r="A331" s="338"/>
      <c r="B331" s="339" t="s">
        <v>18</v>
      </c>
      <c r="C331" s="340">
        <v>1365</v>
      </c>
      <c r="D331" s="341">
        <v>0</v>
      </c>
      <c r="E331" s="342">
        <v>1365</v>
      </c>
      <c r="F331" s="343">
        <v>44590</v>
      </c>
      <c r="G331" s="341">
        <v>28665</v>
      </c>
      <c r="H331" s="344">
        <v>73255</v>
      </c>
      <c r="I331" s="340">
        <v>16380</v>
      </c>
      <c r="J331" s="341">
        <v>1820</v>
      </c>
      <c r="K331" s="342">
        <v>18200</v>
      </c>
      <c r="L331" s="343">
        <v>25025</v>
      </c>
      <c r="M331" s="341">
        <v>8645</v>
      </c>
      <c r="N331" s="344">
        <v>33670</v>
      </c>
      <c r="O331" s="340">
        <v>115570</v>
      </c>
      <c r="P331" s="341">
        <v>3640</v>
      </c>
      <c r="Q331" s="342">
        <v>119210</v>
      </c>
      <c r="R331" s="343">
        <v>19110</v>
      </c>
      <c r="S331" s="341">
        <v>455</v>
      </c>
      <c r="T331" s="344">
        <v>19565</v>
      </c>
      <c r="U331" s="340">
        <v>154700</v>
      </c>
      <c r="V331" s="341">
        <v>3185</v>
      </c>
      <c r="W331" s="342">
        <v>157885</v>
      </c>
      <c r="X331" s="343">
        <v>46410</v>
      </c>
      <c r="Y331" s="341">
        <v>0</v>
      </c>
      <c r="Z331" s="344">
        <v>46410</v>
      </c>
      <c r="AA331" s="340">
        <v>30485</v>
      </c>
      <c r="AB331" s="341">
        <v>1820</v>
      </c>
      <c r="AC331" s="342">
        <v>32305</v>
      </c>
      <c r="AD331" s="345">
        <v>453635</v>
      </c>
      <c r="AE331" s="346">
        <v>48230</v>
      </c>
      <c r="AF331" s="347">
        <v>501865</v>
      </c>
      <c r="BP331" s="66"/>
      <c r="BQ331" s="66"/>
    </row>
    <row r="332" spans="1:69" x14ac:dyDescent="0.25">
      <c r="A332" s="320" t="s">
        <v>7</v>
      </c>
      <c r="B332" s="332" t="s">
        <v>19</v>
      </c>
      <c r="C332" s="333">
        <v>8175</v>
      </c>
      <c r="D332" s="334">
        <v>0</v>
      </c>
      <c r="E332" s="335">
        <v>8175</v>
      </c>
      <c r="F332" s="336">
        <v>14170</v>
      </c>
      <c r="G332" s="334">
        <v>28340</v>
      </c>
      <c r="H332" s="337">
        <v>42510</v>
      </c>
      <c r="I332" s="333">
        <v>18530</v>
      </c>
      <c r="J332" s="334">
        <v>10355</v>
      </c>
      <c r="K332" s="335">
        <v>28885</v>
      </c>
      <c r="L332" s="336">
        <v>24525</v>
      </c>
      <c r="M332" s="334">
        <v>11990</v>
      </c>
      <c r="N332" s="337">
        <v>36515</v>
      </c>
      <c r="O332" s="333">
        <v>59405</v>
      </c>
      <c r="P332" s="334">
        <v>13625</v>
      </c>
      <c r="Q332" s="335">
        <v>73030</v>
      </c>
      <c r="R332" s="336">
        <v>10900</v>
      </c>
      <c r="S332" s="334">
        <v>2725</v>
      </c>
      <c r="T332" s="337">
        <v>13625</v>
      </c>
      <c r="U332" s="333">
        <v>98645</v>
      </c>
      <c r="V332" s="334">
        <v>4360</v>
      </c>
      <c r="W332" s="335">
        <v>103005</v>
      </c>
      <c r="X332" s="336">
        <v>35425</v>
      </c>
      <c r="Y332" s="334">
        <v>1090</v>
      </c>
      <c r="Z332" s="337">
        <v>36515</v>
      </c>
      <c r="AA332" s="333">
        <v>28340</v>
      </c>
      <c r="AB332" s="334">
        <v>5450</v>
      </c>
      <c r="AC332" s="335">
        <v>33790</v>
      </c>
      <c r="AD332" s="260">
        <v>298115</v>
      </c>
      <c r="AE332" s="261">
        <v>77935</v>
      </c>
      <c r="AF332" s="262">
        <v>376050</v>
      </c>
      <c r="BP332" s="66"/>
      <c r="BQ332" s="66"/>
    </row>
    <row r="333" spans="1:69" x14ac:dyDescent="0.25">
      <c r="A333" s="325"/>
      <c r="B333" s="348" t="s">
        <v>20</v>
      </c>
      <c r="C333" s="349">
        <v>7085</v>
      </c>
      <c r="D333" s="350">
        <v>1090</v>
      </c>
      <c r="E333" s="351">
        <v>8175</v>
      </c>
      <c r="F333" s="352">
        <v>20710</v>
      </c>
      <c r="G333" s="350">
        <v>22890</v>
      </c>
      <c r="H333" s="353">
        <v>43600</v>
      </c>
      <c r="I333" s="349">
        <v>12535</v>
      </c>
      <c r="J333" s="350">
        <v>2180</v>
      </c>
      <c r="K333" s="351">
        <v>14715</v>
      </c>
      <c r="L333" s="352">
        <v>29430</v>
      </c>
      <c r="M333" s="350">
        <v>7085</v>
      </c>
      <c r="N333" s="353">
        <v>36515</v>
      </c>
      <c r="O333" s="349">
        <v>57770</v>
      </c>
      <c r="P333" s="350">
        <v>6540</v>
      </c>
      <c r="Q333" s="351">
        <v>64310</v>
      </c>
      <c r="R333" s="352">
        <v>52865</v>
      </c>
      <c r="S333" s="350">
        <v>4905</v>
      </c>
      <c r="T333" s="353">
        <v>57770</v>
      </c>
      <c r="U333" s="349">
        <v>111725</v>
      </c>
      <c r="V333" s="350">
        <v>1635</v>
      </c>
      <c r="W333" s="351">
        <v>113360</v>
      </c>
      <c r="X333" s="352">
        <v>35970</v>
      </c>
      <c r="Y333" s="350">
        <v>2725</v>
      </c>
      <c r="Z333" s="353">
        <v>38695</v>
      </c>
      <c r="AA333" s="349">
        <v>47960</v>
      </c>
      <c r="AB333" s="350">
        <v>3270</v>
      </c>
      <c r="AC333" s="351">
        <v>51230</v>
      </c>
      <c r="AD333" s="267">
        <v>376050</v>
      </c>
      <c r="AE333" s="268">
        <v>52320</v>
      </c>
      <c r="AF333" s="269">
        <v>428370</v>
      </c>
      <c r="BP333" s="66"/>
      <c r="BQ333" s="66"/>
    </row>
    <row r="334" spans="1:69" ht="13.8" thickBot="1" x14ac:dyDescent="0.3">
      <c r="A334" s="338"/>
      <c r="B334" s="339" t="s">
        <v>18</v>
      </c>
      <c r="C334" s="340">
        <v>15260</v>
      </c>
      <c r="D334" s="341">
        <v>1090</v>
      </c>
      <c r="E334" s="342">
        <v>16350</v>
      </c>
      <c r="F334" s="343">
        <v>34880</v>
      </c>
      <c r="G334" s="341">
        <v>51230</v>
      </c>
      <c r="H334" s="344">
        <v>86110</v>
      </c>
      <c r="I334" s="340">
        <v>31065</v>
      </c>
      <c r="J334" s="341">
        <v>12535</v>
      </c>
      <c r="K334" s="342">
        <v>43600</v>
      </c>
      <c r="L334" s="343">
        <v>53955</v>
      </c>
      <c r="M334" s="341">
        <v>19075</v>
      </c>
      <c r="N334" s="344">
        <v>73030</v>
      </c>
      <c r="O334" s="340">
        <v>117175</v>
      </c>
      <c r="P334" s="341">
        <v>20165</v>
      </c>
      <c r="Q334" s="342">
        <v>137340</v>
      </c>
      <c r="R334" s="343">
        <v>63765</v>
      </c>
      <c r="S334" s="341">
        <v>7630</v>
      </c>
      <c r="T334" s="344">
        <v>71395</v>
      </c>
      <c r="U334" s="340">
        <v>210370</v>
      </c>
      <c r="V334" s="341">
        <v>5995</v>
      </c>
      <c r="W334" s="342">
        <v>216365</v>
      </c>
      <c r="X334" s="343">
        <v>71395</v>
      </c>
      <c r="Y334" s="341">
        <v>3815</v>
      </c>
      <c r="Z334" s="344">
        <v>75210</v>
      </c>
      <c r="AA334" s="340">
        <v>76300</v>
      </c>
      <c r="AB334" s="341">
        <v>8720</v>
      </c>
      <c r="AC334" s="342">
        <v>85020</v>
      </c>
      <c r="AD334" s="345">
        <v>674165</v>
      </c>
      <c r="AE334" s="346">
        <v>130255</v>
      </c>
      <c r="AF334" s="347">
        <v>804420</v>
      </c>
      <c r="BP334" s="66"/>
      <c r="BQ334" s="66"/>
    </row>
    <row r="335" spans="1:69" x14ac:dyDescent="0.25">
      <c r="A335" s="320" t="s">
        <v>8</v>
      </c>
      <c r="B335" s="332" t="s">
        <v>19</v>
      </c>
      <c r="C335" s="333">
        <v>0</v>
      </c>
      <c r="D335" s="334">
        <v>0</v>
      </c>
      <c r="E335" s="335">
        <v>0</v>
      </c>
      <c r="F335" s="336">
        <v>5960</v>
      </c>
      <c r="G335" s="334">
        <v>8344</v>
      </c>
      <c r="H335" s="337">
        <v>14304</v>
      </c>
      <c r="I335" s="333">
        <v>2980</v>
      </c>
      <c r="J335" s="334">
        <v>596</v>
      </c>
      <c r="K335" s="335">
        <v>3576</v>
      </c>
      <c r="L335" s="336">
        <v>1192</v>
      </c>
      <c r="M335" s="334">
        <v>1192</v>
      </c>
      <c r="N335" s="337">
        <v>2384</v>
      </c>
      <c r="O335" s="333">
        <v>8940</v>
      </c>
      <c r="P335" s="334">
        <v>4172</v>
      </c>
      <c r="Q335" s="335">
        <v>13112</v>
      </c>
      <c r="R335" s="336">
        <v>596</v>
      </c>
      <c r="S335" s="334">
        <v>596</v>
      </c>
      <c r="T335" s="337">
        <v>1192</v>
      </c>
      <c r="U335" s="333">
        <v>17284</v>
      </c>
      <c r="V335" s="334">
        <v>0</v>
      </c>
      <c r="W335" s="335">
        <v>17284</v>
      </c>
      <c r="X335" s="336">
        <v>8344</v>
      </c>
      <c r="Y335" s="334">
        <v>0</v>
      </c>
      <c r="Z335" s="337">
        <v>8344</v>
      </c>
      <c r="AA335" s="333">
        <v>4768</v>
      </c>
      <c r="AB335" s="334">
        <v>0</v>
      </c>
      <c r="AC335" s="335">
        <v>4768</v>
      </c>
      <c r="AD335" s="260">
        <v>50064</v>
      </c>
      <c r="AE335" s="261">
        <v>14900</v>
      </c>
      <c r="AF335" s="262">
        <v>64964</v>
      </c>
      <c r="BP335" s="66"/>
      <c r="BQ335" s="66"/>
    </row>
    <row r="336" spans="1:69" x14ac:dyDescent="0.25">
      <c r="A336" s="325"/>
      <c r="B336" s="348" t="s">
        <v>20</v>
      </c>
      <c r="C336" s="349">
        <v>1192</v>
      </c>
      <c r="D336" s="350">
        <v>0</v>
      </c>
      <c r="E336" s="351">
        <v>1192</v>
      </c>
      <c r="F336" s="352">
        <v>31588</v>
      </c>
      <c r="G336" s="350">
        <v>21456</v>
      </c>
      <c r="H336" s="353">
        <v>53044</v>
      </c>
      <c r="I336" s="349">
        <v>17284</v>
      </c>
      <c r="J336" s="350">
        <v>8940</v>
      </c>
      <c r="K336" s="351">
        <v>26224</v>
      </c>
      <c r="L336" s="352">
        <v>19072</v>
      </c>
      <c r="M336" s="350">
        <v>4172</v>
      </c>
      <c r="N336" s="353">
        <v>23244</v>
      </c>
      <c r="O336" s="349">
        <v>44104</v>
      </c>
      <c r="P336" s="350">
        <v>9536</v>
      </c>
      <c r="Q336" s="351">
        <v>53640</v>
      </c>
      <c r="R336" s="352">
        <v>52448</v>
      </c>
      <c r="S336" s="350">
        <v>14900</v>
      </c>
      <c r="T336" s="353">
        <v>67348</v>
      </c>
      <c r="U336" s="349">
        <v>41124</v>
      </c>
      <c r="V336" s="350">
        <v>2384</v>
      </c>
      <c r="W336" s="351">
        <v>43508</v>
      </c>
      <c r="X336" s="352">
        <v>35164</v>
      </c>
      <c r="Y336" s="350">
        <v>596</v>
      </c>
      <c r="Z336" s="353">
        <v>35760</v>
      </c>
      <c r="AA336" s="349">
        <v>45296</v>
      </c>
      <c r="AB336" s="350">
        <v>16092</v>
      </c>
      <c r="AC336" s="351">
        <v>61388</v>
      </c>
      <c r="AD336" s="267">
        <v>287272</v>
      </c>
      <c r="AE336" s="268">
        <v>78076</v>
      </c>
      <c r="AF336" s="269">
        <v>365348</v>
      </c>
      <c r="BP336" s="66"/>
      <c r="BQ336" s="66"/>
    </row>
    <row r="337" spans="1:69" ht="13.8" thickBot="1" x14ac:dyDescent="0.3">
      <c r="A337" s="338"/>
      <c r="B337" s="339" t="s">
        <v>18</v>
      </c>
      <c r="C337" s="340">
        <v>1192</v>
      </c>
      <c r="D337" s="341">
        <v>0</v>
      </c>
      <c r="E337" s="342">
        <v>1192</v>
      </c>
      <c r="F337" s="343">
        <v>37548</v>
      </c>
      <c r="G337" s="341">
        <v>29800</v>
      </c>
      <c r="H337" s="344">
        <v>67348</v>
      </c>
      <c r="I337" s="340">
        <v>20264</v>
      </c>
      <c r="J337" s="341">
        <v>9536</v>
      </c>
      <c r="K337" s="342">
        <v>29800</v>
      </c>
      <c r="L337" s="343">
        <v>20264</v>
      </c>
      <c r="M337" s="341">
        <v>5364</v>
      </c>
      <c r="N337" s="344">
        <v>25628</v>
      </c>
      <c r="O337" s="340">
        <v>53044</v>
      </c>
      <c r="P337" s="341">
        <v>13708</v>
      </c>
      <c r="Q337" s="342">
        <v>66752</v>
      </c>
      <c r="R337" s="343">
        <v>53044</v>
      </c>
      <c r="S337" s="341">
        <v>15496</v>
      </c>
      <c r="T337" s="344">
        <v>68540</v>
      </c>
      <c r="U337" s="340">
        <v>58408</v>
      </c>
      <c r="V337" s="341">
        <v>2384</v>
      </c>
      <c r="W337" s="342">
        <v>60792</v>
      </c>
      <c r="X337" s="343">
        <v>43508</v>
      </c>
      <c r="Y337" s="341">
        <v>596</v>
      </c>
      <c r="Z337" s="344">
        <v>44104</v>
      </c>
      <c r="AA337" s="340">
        <v>50064</v>
      </c>
      <c r="AB337" s="341">
        <v>16092</v>
      </c>
      <c r="AC337" s="342">
        <v>66156</v>
      </c>
      <c r="AD337" s="345">
        <v>337336</v>
      </c>
      <c r="AE337" s="346">
        <v>92976</v>
      </c>
      <c r="AF337" s="347">
        <v>430312</v>
      </c>
      <c r="BP337" s="66"/>
      <c r="BQ337" s="66"/>
    </row>
    <row r="338" spans="1:69" x14ac:dyDescent="0.25">
      <c r="A338" s="320" t="s">
        <v>9</v>
      </c>
      <c r="B338" s="332" t="s">
        <v>19</v>
      </c>
      <c r="C338" s="333">
        <v>1608</v>
      </c>
      <c r="D338" s="334">
        <v>536</v>
      </c>
      <c r="E338" s="335">
        <v>2144</v>
      </c>
      <c r="F338" s="336">
        <v>26264</v>
      </c>
      <c r="G338" s="334">
        <v>20368</v>
      </c>
      <c r="H338" s="337">
        <v>46632</v>
      </c>
      <c r="I338" s="333">
        <v>10184</v>
      </c>
      <c r="J338" s="334">
        <v>3752</v>
      </c>
      <c r="K338" s="335">
        <v>13936</v>
      </c>
      <c r="L338" s="336">
        <v>10720</v>
      </c>
      <c r="M338" s="334">
        <v>7504</v>
      </c>
      <c r="N338" s="337">
        <v>18224</v>
      </c>
      <c r="O338" s="333">
        <v>46632</v>
      </c>
      <c r="P338" s="334">
        <v>4824</v>
      </c>
      <c r="Q338" s="335">
        <v>51456</v>
      </c>
      <c r="R338" s="336">
        <v>2144</v>
      </c>
      <c r="S338" s="334">
        <v>1072</v>
      </c>
      <c r="T338" s="337">
        <v>3216</v>
      </c>
      <c r="U338" s="333">
        <v>42344</v>
      </c>
      <c r="V338" s="334">
        <v>2144</v>
      </c>
      <c r="W338" s="335">
        <v>44488</v>
      </c>
      <c r="X338" s="336">
        <v>21440</v>
      </c>
      <c r="Y338" s="334">
        <v>536</v>
      </c>
      <c r="Z338" s="337">
        <v>21976</v>
      </c>
      <c r="AA338" s="333">
        <v>13400</v>
      </c>
      <c r="AB338" s="334">
        <v>4288</v>
      </c>
      <c r="AC338" s="335">
        <v>17688</v>
      </c>
      <c r="AD338" s="260">
        <v>174736</v>
      </c>
      <c r="AE338" s="261">
        <v>45024</v>
      </c>
      <c r="AF338" s="262">
        <v>219760</v>
      </c>
      <c r="BP338" s="66"/>
      <c r="BQ338" s="66"/>
    </row>
    <row r="339" spans="1:69" x14ac:dyDescent="0.25">
      <c r="A339" s="325"/>
      <c r="B339" s="348" t="s">
        <v>20</v>
      </c>
      <c r="C339" s="349">
        <v>3216</v>
      </c>
      <c r="D339" s="350">
        <v>0</v>
      </c>
      <c r="E339" s="351">
        <v>3216</v>
      </c>
      <c r="F339" s="352">
        <v>41808</v>
      </c>
      <c r="G339" s="350">
        <v>31624</v>
      </c>
      <c r="H339" s="353">
        <v>73432</v>
      </c>
      <c r="I339" s="349">
        <v>13400</v>
      </c>
      <c r="J339" s="350">
        <v>10184</v>
      </c>
      <c r="K339" s="351">
        <v>23584</v>
      </c>
      <c r="L339" s="352">
        <v>33232</v>
      </c>
      <c r="M339" s="350">
        <v>8576</v>
      </c>
      <c r="N339" s="353">
        <v>41808</v>
      </c>
      <c r="O339" s="349">
        <v>18760</v>
      </c>
      <c r="P339" s="350">
        <v>4288</v>
      </c>
      <c r="Q339" s="351">
        <v>23048</v>
      </c>
      <c r="R339" s="352">
        <v>57888</v>
      </c>
      <c r="S339" s="350">
        <v>18760</v>
      </c>
      <c r="T339" s="353">
        <v>76648</v>
      </c>
      <c r="U339" s="349">
        <v>37520</v>
      </c>
      <c r="V339" s="350">
        <v>1608</v>
      </c>
      <c r="W339" s="351">
        <v>39128</v>
      </c>
      <c r="X339" s="352">
        <v>21976</v>
      </c>
      <c r="Y339" s="350">
        <v>536</v>
      </c>
      <c r="Z339" s="353">
        <v>22512</v>
      </c>
      <c r="AA339" s="349">
        <v>31088</v>
      </c>
      <c r="AB339" s="350">
        <v>11256</v>
      </c>
      <c r="AC339" s="351">
        <v>42344</v>
      </c>
      <c r="AD339" s="267">
        <v>258888</v>
      </c>
      <c r="AE339" s="268">
        <v>86832</v>
      </c>
      <c r="AF339" s="269">
        <v>345720</v>
      </c>
      <c r="BP339" s="66"/>
      <c r="BQ339" s="66"/>
    </row>
    <row r="340" spans="1:69" ht="13.8" thickBot="1" x14ac:dyDescent="0.3">
      <c r="A340" s="338"/>
      <c r="B340" s="339" t="s">
        <v>18</v>
      </c>
      <c r="C340" s="340">
        <v>4824</v>
      </c>
      <c r="D340" s="341">
        <v>536</v>
      </c>
      <c r="E340" s="342">
        <v>5360</v>
      </c>
      <c r="F340" s="343">
        <v>68072</v>
      </c>
      <c r="G340" s="341">
        <v>51992</v>
      </c>
      <c r="H340" s="344">
        <v>120064</v>
      </c>
      <c r="I340" s="340">
        <v>23584</v>
      </c>
      <c r="J340" s="341">
        <v>13936</v>
      </c>
      <c r="K340" s="342">
        <v>37520</v>
      </c>
      <c r="L340" s="343">
        <v>43952</v>
      </c>
      <c r="M340" s="341">
        <v>16080</v>
      </c>
      <c r="N340" s="344">
        <v>60032</v>
      </c>
      <c r="O340" s="340">
        <v>65392</v>
      </c>
      <c r="P340" s="341">
        <v>9112</v>
      </c>
      <c r="Q340" s="342">
        <v>74504</v>
      </c>
      <c r="R340" s="343">
        <v>60032</v>
      </c>
      <c r="S340" s="341">
        <v>19832</v>
      </c>
      <c r="T340" s="344">
        <v>79864</v>
      </c>
      <c r="U340" s="340">
        <v>79864</v>
      </c>
      <c r="V340" s="341">
        <v>3752</v>
      </c>
      <c r="W340" s="342">
        <v>83616</v>
      </c>
      <c r="X340" s="343">
        <v>43416</v>
      </c>
      <c r="Y340" s="341">
        <v>1072</v>
      </c>
      <c r="Z340" s="344">
        <v>44488</v>
      </c>
      <c r="AA340" s="340">
        <v>44488</v>
      </c>
      <c r="AB340" s="341">
        <v>15544</v>
      </c>
      <c r="AC340" s="342">
        <v>60032</v>
      </c>
      <c r="AD340" s="345">
        <v>433624</v>
      </c>
      <c r="AE340" s="346">
        <v>131856</v>
      </c>
      <c r="AF340" s="347">
        <v>565480</v>
      </c>
      <c r="BP340" s="66"/>
      <c r="BQ340" s="66"/>
    </row>
    <row r="341" spans="1:69" x14ac:dyDescent="0.25">
      <c r="A341" s="325" t="s">
        <v>10</v>
      </c>
      <c r="B341" s="354" t="s">
        <v>19</v>
      </c>
      <c r="C341" s="355">
        <v>2645</v>
      </c>
      <c r="D341" s="356">
        <v>0</v>
      </c>
      <c r="E341" s="357">
        <v>2645</v>
      </c>
      <c r="F341" s="358">
        <v>10051</v>
      </c>
      <c r="G341" s="356">
        <v>14283</v>
      </c>
      <c r="H341" s="359">
        <v>24334</v>
      </c>
      <c r="I341" s="355">
        <v>5290</v>
      </c>
      <c r="J341" s="356">
        <v>1058</v>
      </c>
      <c r="K341" s="357">
        <v>6348</v>
      </c>
      <c r="L341" s="358">
        <v>4232</v>
      </c>
      <c r="M341" s="356">
        <v>6348</v>
      </c>
      <c r="N341" s="359">
        <v>10580</v>
      </c>
      <c r="O341" s="355">
        <v>6348</v>
      </c>
      <c r="P341" s="356">
        <v>1587</v>
      </c>
      <c r="Q341" s="357">
        <v>7935</v>
      </c>
      <c r="R341" s="358">
        <v>529</v>
      </c>
      <c r="S341" s="356">
        <v>0</v>
      </c>
      <c r="T341" s="359">
        <v>529</v>
      </c>
      <c r="U341" s="355">
        <v>5290</v>
      </c>
      <c r="V341" s="356">
        <v>529</v>
      </c>
      <c r="W341" s="357">
        <v>5819</v>
      </c>
      <c r="X341" s="358">
        <v>4761</v>
      </c>
      <c r="Y341" s="356">
        <v>529</v>
      </c>
      <c r="Z341" s="359">
        <v>5290</v>
      </c>
      <c r="AA341" s="355">
        <v>5290</v>
      </c>
      <c r="AB341" s="356">
        <v>1587</v>
      </c>
      <c r="AC341" s="357">
        <v>6877</v>
      </c>
      <c r="AD341" s="360">
        <v>44436</v>
      </c>
      <c r="AE341" s="361">
        <v>25921</v>
      </c>
      <c r="AF341" s="362">
        <v>70357</v>
      </c>
      <c r="BP341" s="66"/>
      <c r="BQ341" s="66"/>
    </row>
    <row r="342" spans="1:69" x14ac:dyDescent="0.25">
      <c r="A342" s="325"/>
      <c r="B342" s="348" t="s">
        <v>20</v>
      </c>
      <c r="C342" s="349">
        <v>2116</v>
      </c>
      <c r="D342" s="350">
        <v>0</v>
      </c>
      <c r="E342" s="351">
        <v>2116</v>
      </c>
      <c r="F342" s="352">
        <v>19044</v>
      </c>
      <c r="G342" s="350">
        <v>28566</v>
      </c>
      <c r="H342" s="353">
        <v>47610</v>
      </c>
      <c r="I342" s="349">
        <v>8993</v>
      </c>
      <c r="J342" s="350">
        <v>4232</v>
      </c>
      <c r="K342" s="351">
        <v>13225</v>
      </c>
      <c r="L342" s="352">
        <v>20631</v>
      </c>
      <c r="M342" s="350">
        <v>12696</v>
      </c>
      <c r="N342" s="353">
        <v>33327</v>
      </c>
      <c r="O342" s="349">
        <v>19044</v>
      </c>
      <c r="P342" s="350">
        <v>4761</v>
      </c>
      <c r="Q342" s="351">
        <v>23805</v>
      </c>
      <c r="R342" s="352">
        <v>24334</v>
      </c>
      <c r="S342" s="350">
        <v>2116</v>
      </c>
      <c r="T342" s="353">
        <v>26450</v>
      </c>
      <c r="U342" s="349">
        <v>34385</v>
      </c>
      <c r="V342" s="350">
        <v>7935</v>
      </c>
      <c r="W342" s="351">
        <v>42320</v>
      </c>
      <c r="X342" s="352">
        <v>25921</v>
      </c>
      <c r="Y342" s="350">
        <v>8464</v>
      </c>
      <c r="Z342" s="353">
        <v>34385</v>
      </c>
      <c r="AA342" s="349">
        <v>44436</v>
      </c>
      <c r="AB342" s="350">
        <v>10051</v>
      </c>
      <c r="AC342" s="351">
        <v>54487</v>
      </c>
      <c r="AD342" s="267">
        <v>198904</v>
      </c>
      <c r="AE342" s="268">
        <v>78821</v>
      </c>
      <c r="AF342" s="269">
        <v>277725</v>
      </c>
      <c r="BP342" s="66"/>
      <c r="BQ342" s="66"/>
    </row>
    <row r="343" spans="1:69" ht="13.8" thickBot="1" x14ac:dyDescent="0.3">
      <c r="A343" s="325"/>
      <c r="B343" s="363" t="s">
        <v>18</v>
      </c>
      <c r="C343" s="364">
        <v>4761</v>
      </c>
      <c r="D343" s="365">
        <v>0</v>
      </c>
      <c r="E343" s="366">
        <v>4761</v>
      </c>
      <c r="F343" s="367">
        <v>29095</v>
      </c>
      <c r="G343" s="365">
        <v>42849</v>
      </c>
      <c r="H343" s="368">
        <v>71944</v>
      </c>
      <c r="I343" s="364">
        <v>14283</v>
      </c>
      <c r="J343" s="365">
        <v>5290</v>
      </c>
      <c r="K343" s="366">
        <v>19573</v>
      </c>
      <c r="L343" s="367">
        <v>24863</v>
      </c>
      <c r="M343" s="365">
        <v>19044</v>
      </c>
      <c r="N343" s="368">
        <v>43907</v>
      </c>
      <c r="O343" s="364">
        <v>25392</v>
      </c>
      <c r="P343" s="365">
        <v>6348</v>
      </c>
      <c r="Q343" s="366">
        <v>31740</v>
      </c>
      <c r="R343" s="367">
        <v>24863</v>
      </c>
      <c r="S343" s="365">
        <v>2116</v>
      </c>
      <c r="T343" s="368">
        <v>26979</v>
      </c>
      <c r="U343" s="364">
        <v>39675</v>
      </c>
      <c r="V343" s="365">
        <v>8464</v>
      </c>
      <c r="W343" s="366">
        <v>48139</v>
      </c>
      <c r="X343" s="367">
        <v>30682</v>
      </c>
      <c r="Y343" s="365">
        <v>8993</v>
      </c>
      <c r="Z343" s="368">
        <v>39675</v>
      </c>
      <c r="AA343" s="364">
        <v>49726</v>
      </c>
      <c r="AB343" s="365">
        <v>11638</v>
      </c>
      <c r="AC343" s="366">
        <v>61364</v>
      </c>
      <c r="AD343" s="369">
        <v>243340</v>
      </c>
      <c r="AE343" s="370">
        <v>104742</v>
      </c>
      <c r="AF343" s="371">
        <v>348082</v>
      </c>
      <c r="BP343" s="66"/>
      <c r="BQ343" s="66"/>
    </row>
    <row r="344" spans="1:69" x14ac:dyDescent="0.25">
      <c r="A344" s="320" t="s">
        <v>11</v>
      </c>
      <c r="B344" s="332" t="s">
        <v>19</v>
      </c>
      <c r="C344" s="333">
        <v>850</v>
      </c>
      <c r="D344" s="334">
        <v>0</v>
      </c>
      <c r="E344" s="335">
        <v>850</v>
      </c>
      <c r="F344" s="336">
        <v>17000</v>
      </c>
      <c r="G344" s="334">
        <v>28900</v>
      </c>
      <c r="H344" s="337">
        <v>45900</v>
      </c>
      <c r="I344" s="333">
        <v>5100</v>
      </c>
      <c r="J344" s="334">
        <v>1700</v>
      </c>
      <c r="K344" s="335">
        <v>6800</v>
      </c>
      <c r="L344" s="336">
        <v>9350</v>
      </c>
      <c r="M344" s="334">
        <v>850</v>
      </c>
      <c r="N344" s="337">
        <v>10200</v>
      </c>
      <c r="O344" s="333">
        <v>20400</v>
      </c>
      <c r="P344" s="334">
        <v>850</v>
      </c>
      <c r="Q344" s="335">
        <v>21250</v>
      </c>
      <c r="R344" s="336">
        <v>7650</v>
      </c>
      <c r="S344" s="334">
        <v>850</v>
      </c>
      <c r="T344" s="337">
        <v>8500</v>
      </c>
      <c r="U344" s="333">
        <v>34000</v>
      </c>
      <c r="V344" s="334">
        <v>850</v>
      </c>
      <c r="W344" s="335">
        <v>34850</v>
      </c>
      <c r="X344" s="336">
        <v>21250</v>
      </c>
      <c r="Y344" s="334">
        <v>0</v>
      </c>
      <c r="Z344" s="337">
        <v>21250</v>
      </c>
      <c r="AA344" s="333">
        <v>21250</v>
      </c>
      <c r="AB344" s="334">
        <v>850</v>
      </c>
      <c r="AC344" s="335">
        <v>22100</v>
      </c>
      <c r="AD344" s="260">
        <v>136850</v>
      </c>
      <c r="AE344" s="261">
        <v>34850</v>
      </c>
      <c r="AF344" s="262">
        <v>171700</v>
      </c>
      <c r="BP344" s="66"/>
      <c r="BQ344" s="66"/>
    </row>
    <row r="345" spans="1:69" x14ac:dyDescent="0.25">
      <c r="A345" s="325"/>
      <c r="B345" s="348" t="s">
        <v>20</v>
      </c>
      <c r="C345" s="349">
        <v>5950</v>
      </c>
      <c r="D345" s="350">
        <v>0</v>
      </c>
      <c r="E345" s="351">
        <v>5950</v>
      </c>
      <c r="F345" s="352">
        <v>26350</v>
      </c>
      <c r="G345" s="350">
        <v>24650</v>
      </c>
      <c r="H345" s="353">
        <v>51000</v>
      </c>
      <c r="I345" s="349">
        <v>12750</v>
      </c>
      <c r="J345" s="350">
        <v>0</v>
      </c>
      <c r="K345" s="351">
        <v>12750</v>
      </c>
      <c r="L345" s="352">
        <v>12750</v>
      </c>
      <c r="M345" s="350">
        <v>0</v>
      </c>
      <c r="N345" s="353">
        <v>12750</v>
      </c>
      <c r="O345" s="349">
        <v>27200</v>
      </c>
      <c r="P345" s="350">
        <v>3400</v>
      </c>
      <c r="Q345" s="351">
        <v>30600</v>
      </c>
      <c r="R345" s="352">
        <v>45900</v>
      </c>
      <c r="S345" s="350">
        <v>2550</v>
      </c>
      <c r="T345" s="353">
        <v>48450</v>
      </c>
      <c r="U345" s="349">
        <v>45900</v>
      </c>
      <c r="V345" s="350">
        <v>3400</v>
      </c>
      <c r="W345" s="351">
        <v>49300</v>
      </c>
      <c r="X345" s="352">
        <v>17850</v>
      </c>
      <c r="Y345" s="350">
        <v>0</v>
      </c>
      <c r="Z345" s="353">
        <v>17850</v>
      </c>
      <c r="AA345" s="349">
        <v>38250</v>
      </c>
      <c r="AB345" s="350">
        <v>850</v>
      </c>
      <c r="AC345" s="351">
        <v>39100</v>
      </c>
      <c r="AD345" s="267">
        <v>232900</v>
      </c>
      <c r="AE345" s="268">
        <v>34850</v>
      </c>
      <c r="AF345" s="269">
        <v>267750</v>
      </c>
      <c r="BP345" s="66"/>
      <c r="BQ345" s="66"/>
    </row>
    <row r="346" spans="1:69" ht="13.8" thickBot="1" x14ac:dyDescent="0.3">
      <c r="A346" s="338"/>
      <c r="B346" s="339" t="s">
        <v>18</v>
      </c>
      <c r="C346" s="340">
        <v>6800</v>
      </c>
      <c r="D346" s="341">
        <v>0</v>
      </c>
      <c r="E346" s="342">
        <v>6800</v>
      </c>
      <c r="F346" s="343">
        <v>43350</v>
      </c>
      <c r="G346" s="341">
        <v>53550</v>
      </c>
      <c r="H346" s="344">
        <v>96900</v>
      </c>
      <c r="I346" s="340">
        <v>17850</v>
      </c>
      <c r="J346" s="341">
        <v>1700</v>
      </c>
      <c r="K346" s="342">
        <v>19550</v>
      </c>
      <c r="L346" s="343">
        <v>22100</v>
      </c>
      <c r="M346" s="341">
        <v>850</v>
      </c>
      <c r="N346" s="344">
        <v>22950</v>
      </c>
      <c r="O346" s="340">
        <v>47600</v>
      </c>
      <c r="P346" s="341">
        <v>4250</v>
      </c>
      <c r="Q346" s="342">
        <v>51850</v>
      </c>
      <c r="R346" s="343">
        <v>53550</v>
      </c>
      <c r="S346" s="341">
        <v>3400</v>
      </c>
      <c r="T346" s="344">
        <v>56950</v>
      </c>
      <c r="U346" s="340">
        <v>79900</v>
      </c>
      <c r="V346" s="341">
        <v>4250</v>
      </c>
      <c r="W346" s="342">
        <v>84150</v>
      </c>
      <c r="X346" s="343">
        <v>39100</v>
      </c>
      <c r="Y346" s="341">
        <v>0</v>
      </c>
      <c r="Z346" s="344">
        <v>39100</v>
      </c>
      <c r="AA346" s="340">
        <v>59500</v>
      </c>
      <c r="AB346" s="341">
        <v>1700</v>
      </c>
      <c r="AC346" s="342">
        <v>61200</v>
      </c>
      <c r="AD346" s="345">
        <v>369750</v>
      </c>
      <c r="AE346" s="346">
        <v>69700</v>
      </c>
      <c r="AF346" s="347">
        <v>439450</v>
      </c>
      <c r="BP346" s="66"/>
      <c r="BQ346" s="66"/>
    </row>
    <row r="347" spans="1:69" x14ac:dyDescent="0.25">
      <c r="A347" s="320" t="s">
        <v>12</v>
      </c>
      <c r="B347" s="332" t="s">
        <v>19</v>
      </c>
      <c r="C347" s="333">
        <v>396</v>
      </c>
      <c r="D347" s="334">
        <v>0</v>
      </c>
      <c r="E347" s="335">
        <v>396</v>
      </c>
      <c r="F347" s="336">
        <v>1782</v>
      </c>
      <c r="G347" s="334">
        <v>2574</v>
      </c>
      <c r="H347" s="337">
        <v>4356</v>
      </c>
      <c r="I347" s="333">
        <v>1188</v>
      </c>
      <c r="J347" s="334">
        <v>0</v>
      </c>
      <c r="K347" s="335">
        <v>1188</v>
      </c>
      <c r="L347" s="336">
        <v>4356</v>
      </c>
      <c r="M347" s="334">
        <v>1980</v>
      </c>
      <c r="N347" s="337">
        <v>6336</v>
      </c>
      <c r="O347" s="333">
        <v>7722</v>
      </c>
      <c r="P347" s="334">
        <v>792</v>
      </c>
      <c r="Q347" s="335">
        <v>8514</v>
      </c>
      <c r="R347" s="336">
        <v>2970</v>
      </c>
      <c r="S347" s="334">
        <v>1980</v>
      </c>
      <c r="T347" s="337">
        <v>4950</v>
      </c>
      <c r="U347" s="333">
        <v>10692</v>
      </c>
      <c r="V347" s="334">
        <v>396</v>
      </c>
      <c r="W347" s="335">
        <v>11088</v>
      </c>
      <c r="X347" s="336">
        <v>4158</v>
      </c>
      <c r="Y347" s="334">
        <v>0</v>
      </c>
      <c r="Z347" s="337">
        <v>4158</v>
      </c>
      <c r="AA347" s="333">
        <v>13068</v>
      </c>
      <c r="AB347" s="334">
        <v>1980</v>
      </c>
      <c r="AC347" s="335">
        <v>15048</v>
      </c>
      <c r="AD347" s="260">
        <v>46332</v>
      </c>
      <c r="AE347" s="261">
        <v>9702</v>
      </c>
      <c r="AF347" s="262">
        <v>56034</v>
      </c>
      <c r="BP347" s="66"/>
      <c r="BQ347" s="66"/>
    </row>
    <row r="348" spans="1:69" x14ac:dyDescent="0.25">
      <c r="A348" s="325"/>
      <c r="B348" s="348" t="s">
        <v>20</v>
      </c>
      <c r="C348" s="349">
        <v>396</v>
      </c>
      <c r="D348" s="350">
        <v>0</v>
      </c>
      <c r="E348" s="351">
        <v>396</v>
      </c>
      <c r="F348" s="352">
        <v>1584</v>
      </c>
      <c r="G348" s="350">
        <v>1188</v>
      </c>
      <c r="H348" s="353">
        <v>2772</v>
      </c>
      <c r="I348" s="349">
        <v>594</v>
      </c>
      <c r="J348" s="350">
        <v>396</v>
      </c>
      <c r="K348" s="351">
        <v>990</v>
      </c>
      <c r="L348" s="352">
        <v>1782</v>
      </c>
      <c r="M348" s="350">
        <v>0</v>
      </c>
      <c r="N348" s="353">
        <v>1782</v>
      </c>
      <c r="O348" s="349">
        <v>1980</v>
      </c>
      <c r="P348" s="350">
        <v>0</v>
      </c>
      <c r="Q348" s="351">
        <v>1980</v>
      </c>
      <c r="R348" s="352">
        <v>12672</v>
      </c>
      <c r="S348" s="350">
        <v>7920</v>
      </c>
      <c r="T348" s="353">
        <v>20592</v>
      </c>
      <c r="U348" s="349">
        <v>5742</v>
      </c>
      <c r="V348" s="350">
        <v>396</v>
      </c>
      <c r="W348" s="351">
        <v>6138</v>
      </c>
      <c r="X348" s="352">
        <v>5148</v>
      </c>
      <c r="Y348" s="350">
        <v>396</v>
      </c>
      <c r="Z348" s="353">
        <v>5544</v>
      </c>
      <c r="AA348" s="349">
        <v>12672</v>
      </c>
      <c r="AB348" s="350">
        <v>5148</v>
      </c>
      <c r="AC348" s="351">
        <v>17820</v>
      </c>
      <c r="AD348" s="267">
        <v>42570</v>
      </c>
      <c r="AE348" s="268">
        <v>15444</v>
      </c>
      <c r="AF348" s="269">
        <v>58014</v>
      </c>
      <c r="BP348" s="66"/>
      <c r="BQ348" s="66"/>
    </row>
    <row r="349" spans="1:69" ht="13.8" thickBot="1" x14ac:dyDescent="0.3">
      <c r="A349" s="338"/>
      <c r="B349" s="339" t="s">
        <v>18</v>
      </c>
      <c r="C349" s="340">
        <v>792</v>
      </c>
      <c r="D349" s="341">
        <v>0</v>
      </c>
      <c r="E349" s="342">
        <v>792</v>
      </c>
      <c r="F349" s="343">
        <v>3366</v>
      </c>
      <c r="G349" s="341">
        <v>3762</v>
      </c>
      <c r="H349" s="344">
        <v>7128</v>
      </c>
      <c r="I349" s="340">
        <v>1782</v>
      </c>
      <c r="J349" s="341">
        <v>396</v>
      </c>
      <c r="K349" s="342">
        <v>2178</v>
      </c>
      <c r="L349" s="343">
        <v>6138</v>
      </c>
      <c r="M349" s="341">
        <v>1980</v>
      </c>
      <c r="N349" s="344">
        <v>8118</v>
      </c>
      <c r="O349" s="340">
        <v>9702</v>
      </c>
      <c r="P349" s="341">
        <v>792</v>
      </c>
      <c r="Q349" s="342">
        <v>10494</v>
      </c>
      <c r="R349" s="343">
        <v>15642</v>
      </c>
      <c r="S349" s="341">
        <v>9900</v>
      </c>
      <c r="T349" s="344">
        <v>25542</v>
      </c>
      <c r="U349" s="340">
        <v>16434</v>
      </c>
      <c r="V349" s="341">
        <v>792</v>
      </c>
      <c r="W349" s="342">
        <v>17226</v>
      </c>
      <c r="X349" s="343">
        <v>9306</v>
      </c>
      <c r="Y349" s="341">
        <v>396</v>
      </c>
      <c r="Z349" s="344">
        <v>9702</v>
      </c>
      <c r="AA349" s="340">
        <v>25740</v>
      </c>
      <c r="AB349" s="341">
        <v>7128</v>
      </c>
      <c r="AC349" s="342">
        <v>32868</v>
      </c>
      <c r="AD349" s="345">
        <v>88902</v>
      </c>
      <c r="AE349" s="346">
        <v>25146</v>
      </c>
      <c r="AF349" s="347">
        <v>114048</v>
      </c>
      <c r="BP349" s="66"/>
      <c r="BQ349" s="66"/>
    </row>
    <row r="350" spans="1:69" x14ac:dyDescent="0.25">
      <c r="A350" s="320" t="s">
        <v>13</v>
      </c>
      <c r="B350" s="332" t="s">
        <v>19</v>
      </c>
      <c r="C350" s="333">
        <v>0</v>
      </c>
      <c r="D350" s="334">
        <v>0</v>
      </c>
      <c r="E350" s="335">
        <v>0</v>
      </c>
      <c r="F350" s="336">
        <v>4200</v>
      </c>
      <c r="G350" s="334">
        <v>5040</v>
      </c>
      <c r="H350" s="337">
        <v>9240</v>
      </c>
      <c r="I350" s="333">
        <v>2100</v>
      </c>
      <c r="J350" s="334">
        <v>420</v>
      </c>
      <c r="K350" s="335">
        <v>2520</v>
      </c>
      <c r="L350" s="336">
        <v>1260</v>
      </c>
      <c r="M350" s="334">
        <v>6300</v>
      </c>
      <c r="N350" s="337">
        <v>7560</v>
      </c>
      <c r="O350" s="333">
        <v>3780</v>
      </c>
      <c r="P350" s="334">
        <v>420</v>
      </c>
      <c r="Q350" s="335">
        <v>4200</v>
      </c>
      <c r="R350" s="336">
        <v>420</v>
      </c>
      <c r="S350" s="334">
        <v>0</v>
      </c>
      <c r="T350" s="337">
        <v>420</v>
      </c>
      <c r="U350" s="333">
        <v>3360</v>
      </c>
      <c r="V350" s="334">
        <v>0</v>
      </c>
      <c r="W350" s="335">
        <v>3360</v>
      </c>
      <c r="X350" s="336">
        <v>1260</v>
      </c>
      <c r="Y350" s="334">
        <v>0</v>
      </c>
      <c r="Z350" s="337">
        <v>1260</v>
      </c>
      <c r="AA350" s="333">
        <v>420</v>
      </c>
      <c r="AB350" s="334">
        <v>0</v>
      </c>
      <c r="AC350" s="335">
        <v>420</v>
      </c>
      <c r="AD350" s="260">
        <v>16800</v>
      </c>
      <c r="AE350" s="261">
        <v>12180</v>
      </c>
      <c r="AF350" s="262">
        <v>28980</v>
      </c>
      <c r="BP350" s="66"/>
      <c r="BQ350" s="66"/>
    </row>
    <row r="351" spans="1:69" x14ac:dyDescent="0.25">
      <c r="A351" s="325"/>
      <c r="B351" s="348" t="s">
        <v>20</v>
      </c>
      <c r="C351" s="349">
        <v>4620</v>
      </c>
      <c r="D351" s="350">
        <v>840</v>
      </c>
      <c r="E351" s="351">
        <v>5460</v>
      </c>
      <c r="F351" s="352">
        <v>26880</v>
      </c>
      <c r="G351" s="350">
        <v>31080</v>
      </c>
      <c r="H351" s="353">
        <v>57960</v>
      </c>
      <c r="I351" s="349">
        <v>8820</v>
      </c>
      <c r="J351" s="350">
        <v>15540</v>
      </c>
      <c r="K351" s="351">
        <v>24360</v>
      </c>
      <c r="L351" s="352">
        <v>32340</v>
      </c>
      <c r="M351" s="350">
        <v>15960</v>
      </c>
      <c r="N351" s="353">
        <v>48300</v>
      </c>
      <c r="O351" s="349">
        <v>26880</v>
      </c>
      <c r="P351" s="350">
        <v>15960</v>
      </c>
      <c r="Q351" s="351">
        <v>42840</v>
      </c>
      <c r="R351" s="352">
        <v>37800</v>
      </c>
      <c r="S351" s="350">
        <v>5880</v>
      </c>
      <c r="T351" s="353">
        <v>43680</v>
      </c>
      <c r="U351" s="349">
        <v>32340</v>
      </c>
      <c r="V351" s="350">
        <v>840</v>
      </c>
      <c r="W351" s="351">
        <v>33180</v>
      </c>
      <c r="X351" s="352">
        <v>23520</v>
      </c>
      <c r="Y351" s="350">
        <v>420</v>
      </c>
      <c r="Z351" s="353">
        <v>23940</v>
      </c>
      <c r="AA351" s="349">
        <v>23940</v>
      </c>
      <c r="AB351" s="350">
        <v>6300</v>
      </c>
      <c r="AC351" s="351">
        <v>30240</v>
      </c>
      <c r="AD351" s="267">
        <v>217140</v>
      </c>
      <c r="AE351" s="268">
        <v>92820</v>
      </c>
      <c r="AF351" s="269">
        <v>309960</v>
      </c>
      <c r="BP351" s="66"/>
      <c r="BQ351" s="66"/>
    </row>
    <row r="352" spans="1:69" ht="13.8" thickBot="1" x14ac:dyDescent="0.3">
      <c r="A352" s="338"/>
      <c r="B352" s="339" t="s">
        <v>18</v>
      </c>
      <c r="C352" s="340">
        <v>4620</v>
      </c>
      <c r="D352" s="341">
        <v>840</v>
      </c>
      <c r="E352" s="342">
        <v>5460</v>
      </c>
      <c r="F352" s="343">
        <v>31080</v>
      </c>
      <c r="G352" s="341">
        <v>36120</v>
      </c>
      <c r="H352" s="344">
        <v>67200</v>
      </c>
      <c r="I352" s="340">
        <v>10920</v>
      </c>
      <c r="J352" s="341">
        <v>15960</v>
      </c>
      <c r="K352" s="342">
        <v>26880</v>
      </c>
      <c r="L352" s="343">
        <v>33600</v>
      </c>
      <c r="M352" s="341">
        <v>22260</v>
      </c>
      <c r="N352" s="344">
        <v>55860</v>
      </c>
      <c r="O352" s="340">
        <v>30660</v>
      </c>
      <c r="P352" s="341">
        <v>16380</v>
      </c>
      <c r="Q352" s="342">
        <v>47040</v>
      </c>
      <c r="R352" s="343">
        <v>38220</v>
      </c>
      <c r="S352" s="341">
        <v>5880</v>
      </c>
      <c r="T352" s="344">
        <v>44100</v>
      </c>
      <c r="U352" s="340">
        <v>35700</v>
      </c>
      <c r="V352" s="341">
        <v>840</v>
      </c>
      <c r="W352" s="342">
        <v>36540</v>
      </c>
      <c r="X352" s="343">
        <v>24780</v>
      </c>
      <c r="Y352" s="341">
        <v>420</v>
      </c>
      <c r="Z352" s="344">
        <v>25200</v>
      </c>
      <c r="AA352" s="340">
        <v>24360</v>
      </c>
      <c r="AB352" s="341">
        <v>6300</v>
      </c>
      <c r="AC352" s="342">
        <v>30660</v>
      </c>
      <c r="AD352" s="345">
        <v>233940</v>
      </c>
      <c r="AE352" s="346">
        <v>105000</v>
      </c>
      <c r="AF352" s="347">
        <v>338940</v>
      </c>
      <c r="BP352" s="66"/>
      <c r="BQ352" s="66"/>
    </row>
    <row r="353" spans="1:69" x14ac:dyDescent="0.25">
      <c r="A353" s="325" t="s">
        <v>14</v>
      </c>
      <c r="B353" s="348" t="s">
        <v>20</v>
      </c>
      <c r="C353" s="349">
        <v>1267</v>
      </c>
      <c r="D353" s="350">
        <v>0</v>
      </c>
      <c r="E353" s="351">
        <v>1267</v>
      </c>
      <c r="F353" s="352">
        <v>6516</v>
      </c>
      <c r="G353" s="350">
        <v>4706</v>
      </c>
      <c r="H353" s="353">
        <v>11222</v>
      </c>
      <c r="I353" s="349">
        <v>1448</v>
      </c>
      <c r="J353" s="350">
        <v>362</v>
      </c>
      <c r="K353" s="351">
        <v>1810</v>
      </c>
      <c r="L353" s="352">
        <v>1448</v>
      </c>
      <c r="M353" s="350">
        <v>0</v>
      </c>
      <c r="N353" s="353">
        <v>1448</v>
      </c>
      <c r="O353" s="349">
        <v>6335</v>
      </c>
      <c r="P353" s="350">
        <v>0</v>
      </c>
      <c r="Q353" s="351">
        <v>6335</v>
      </c>
      <c r="R353" s="352">
        <v>27512</v>
      </c>
      <c r="S353" s="350">
        <v>543</v>
      </c>
      <c r="T353" s="353">
        <v>28055</v>
      </c>
      <c r="U353" s="349">
        <v>8326</v>
      </c>
      <c r="V353" s="350">
        <v>181</v>
      </c>
      <c r="W353" s="351">
        <v>8507</v>
      </c>
      <c r="X353" s="352">
        <v>4887</v>
      </c>
      <c r="Y353" s="350">
        <v>0</v>
      </c>
      <c r="Z353" s="353">
        <v>4887</v>
      </c>
      <c r="AA353" s="349">
        <v>7240</v>
      </c>
      <c r="AB353" s="350">
        <v>362</v>
      </c>
      <c r="AC353" s="351">
        <v>7602</v>
      </c>
      <c r="AD353" s="267">
        <v>64979</v>
      </c>
      <c r="AE353" s="268">
        <v>6154</v>
      </c>
      <c r="AF353" s="269">
        <v>71133</v>
      </c>
      <c r="BP353" s="66"/>
      <c r="BQ353" s="66"/>
    </row>
    <row r="354" spans="1:69" ht="13.8" thickBot="1" x14ac:dyDescent="0.3">
      <c r="A354" s="338"/>
      <c r="B354" s="339" t="s">
        <v>18</v>
      </c>
      <c r="C354" s="340">
        <v>1267</v>
      </c>
      <c r="D354" s="341">
        <v>0</v>
      </c>
      <c r="E354" s="342">
        <v>1267</v>
      </c>
      <c r="F354" s="343">
        <v>6516</v>
      </c>
      <c r="G354" s="341">
        <v>4706</v>
      </c>
      <c r="H354" s="344">
        <v>11222</v>
      </c>
      <c r="I354" s="340">
        <v>1448</v>
      </c>
      <c r="J354" s="341">
        <v>362</v>
      </c>
      <c r="K354" s="342">
        <v>1810</v>
      </c>
      <c r="L354" s="343">
        <v>1448</v>
      </c>
      <c r="M354" s="341">
        <v>0</v>
      </c>
      <c r="N354" s="344">
        <v>1448</v>
      </c>
      <c r="O354" s="340">
        <v>6335</v>
      </c>
      <c r="P354" s="341">
        <v>0</v>
      </c>
      <c r="Q354" s="342">
        <v>6335</v>
      </c>
      <c r="R354" s="343">
        <v>27512</v>
      </c>
      <c r="S354" s="341">
        <v>543</v>
      </c>
      <c r="T354" s="344">
        <v>28055</v>
      </c>
      <c r="U354" s="340">
        <v>8326</v>
      </c>
      <c r="V354" s="341">
        <v>181</v>
      </c>
      <c r="W354" s="342">
        <v>8507</v>
      </c>
      <c r="X354" s="343">
        <v>4887</v>
      </c>
      <c r="Y354" s="341">
        <v>0</v>
      </c>
      <c r="Z354" s="344">
        <v>4887</v>
      </c>
      <c r="AA354" s="340">
        <v>7240</v>
      </c>
      <c r="AB354" s="341">
        <v>362</v>
      </c>
      <c r="AC354" s="342">
        <v>7602</v>
      </c>
      <c r="AD354" s="345">
        <v>64979</v>
      </c>
      <c r="AE354" s="346">
        <v>6154</v>
      </c>
      <c r="AF354" s="347">
        <v>71133</v>
      </c>
      <c r="BP354" s="66"/>
      <c r="BQ354" s="66"/>
    </row>
    <row r="355" spans="1:69" x14ac:dyDescent="0.25">
      <c r="A355" s="320" t="s">
        <v>15</v>
      </c>
      <c r="B355" s="332" t="s">
        <v>19</v>
      </c>
      <c r="C355" s="333">
        <v>2454</v>
      </c>
      <c r="D355" s="334">
        <v>0</v>
      </c>
      <c r="E355" s="335">
        <v>2454</v>
      </c>
      <c r="F355" s="336">
        <v>13497</v>
      </c>
      <c r="G355" s="334">
        <v>17587</v>
      </c>
      <c r="H355" s="337">
        <v>31084</v>
      </c>
      <c r="I355" s="333">
        <v>4090</v>
      </c>
      <c r="J355" s="334">
        <v>2454</v>
      </c>
      <c r="K355" s="335">
        <v>6544</v>
      </c>
      <c r="L355" s="336">
        <v>6135</v>
      </c>
      <c r="M355" s="334">
        <v>8180</v>
      </c>
      <c r="N355" s="337">
        <v>14315</v>
      </c>
      <c r="O355" s="333">
        <v>24949</v>
      </c>
      <c r="P355" s="334">
        <v>1227</v>
      </c>
      <c r="Q355" s="335">
        <v>26176</v>
      </c>
      <c r="R355" s="336">
        <v>9407</v>
      </c>
      <c r="S355" s="334">
        <v>1636</v>
      </c>
      <c r="T355" s="337">
        <v>11043</v>
      </c>
      <c r="U355" s="333">
        <v>17587</v>
      </c>
      <c r="V355" s="334">
        <v>0</v>
      </c>
      <c r="W355" s="335">
        <v>17587</v>
      </c>
      <c r="X355" s="336">
        <v>6953</v>
      </c>
      <c r="Y355" s="334">
        <v>0</v>
      </c>
      <c r="Z355" s="337">
        <v>6953</v>
      </c>
      <c r="AA355" s="333">
        <v>11452</v>
      </c>
      <c r="AB355" s="334">
        <v>2045</v>
      </c>
      <c r="AC355" s="335">
        <v>13497</v>
      </c>
      <c r="AD355" s="260">
        <v>96524</v>
      </c>
      <c r="AE355" s="261">
        <v>33129</v>
      </c>
      <c r="AF355" s="262">
        <v>129653</v>
      </c>
      <c r="BP355" s="66"/>
      <c r="BQ355" s="66"/>
    </row>
    <row r="356" spans="1:69" x14ac:dyDescent="0.25">
      <c r="A356" s="325"/>
      <c r="B356" s="348" t="s">
        <v>20</v>
      </c>
      <c r="C356" s="349">
        <v>4499</v>
      </c>
      <c r="D356" s="350">
        <v>1227</v>
      </c>
      <c r="E356" s="351">
        <v>5726</v>
      </c>
      <c r="F356" s="352">
        <v>5726</v>
      </c>
      <c r="G356" s="350">
        <v>10225</v>
      </c>
      <c r="H356" s="353">
        <v>15951</v>
      </c>
      <c r="I356" s="349">
        <v>5317</v>
      </c>
      <c r="J356" s="350">
        <v>4090</v>
      </c>
      <c r="K356" s="351">
        <v>9407</v>
      </c>
      <c r="L356" s="352">
        <v>2863</v>
      </c>
      <c r="M356" s="350">
        <v>1636</v>
      </c>
      <c r="N356" s="353">
        <v>4499</v>
      </c>
      <c r="O356" s="349">
        <v>12270</v>
      </c>
      <c r="P356" s="350">
        <v>409</v>
      </c>
      <c r="Q356" s="351">
        <v>12679</v>
      </c>
      <c r="R356" s="352">
        <v>1636</v>
      </c>
      <c r="S356" s="350">
        <v>409</v>
      </c>
      <c r="T356" s="353">
        <v>2045</v>
      </c>
      <c r="U356" s="349">
        <v>9816</v>
      </c>
      <c r="V356" s="350">
        <v>818</v>
      </c>
      <c r="W356" s="351">
        <v>10634</v>
      </c>
      <c r="X356" s="352">
        <v>7362</v>
      </c>
      <c r="Y356" s="350">
        <v>818</v>
      </c>
      <c r="Z356" s="353">
        <v>8180</v>
      </c>
      <c r="AA356" s="349">
        <v>6953</v>
      </c>
      <c r="AB356" s="350">
        <v>1227</v>
      </c>
      <c r="AC356" s="351">
        <v>8180</v>
      </c>
      <c r="AD356" s="267">
        <v>56442</v>
      </c>
      <c r="AE356" s="268">
        <v>20859</v>
      </c>
      <c r="AF356" s="269">
        <v>77301</v>
      </c>
      <c r="BP356" s="66"/>
      <c r="BQ356" s="66"/>
    </row>
    <row r="357" spans="1:69" ht="13.8" thickBot="1" x14ac:dyDescent="0.3">
      <c r="A357" s="338"/>
      <c r="B357" s="339" t="s">
        <v>18</v>
      </c>
      <c r="C357" s="340">
        <v>6953</v>
      </c>
      <c r="D357" s="341">
        <v>1227</v>
      </c>
      <c r="E357" s="342">
        <v>8180</v>
      </c>
      <c r="F357" s="343">
        <v>19223</v>
      </c>
      <c r="G357" s="341">
        <v>27812</v>
      </c>
      <c r="H357" s="344">
        <v>47035</v>
      </c>
      <c r="I357" s="340">
        <v>9407</v>
      </c>
      <c r="J357" s="341">
        <v>6544</v>
      </c>
      <c r="K357" s="342">
        <v>15951</v>
      </c>
      <c r="L357" s="343">
        <v>8998</v>
      </c>
      <c r="M357" s="341">
        <v>9816</v>
      </c>
      <c r="N357" s="344">
        <v>18814</v>
      </c>
      <c r="O357" s="340">
        <v>37219</v>
      </c>
      <c r="P357" s="341">
        <v>1636</v>
      </c>
      <c r="Q357" s="342">
        <v>38855</v>
      </c>
      <c r="R357" s="343">
        <v>11043</v>
      </c>
      <c r="S357" s="341">
        <v>2045</v>
      </c>
      <c r="T357" s="344">
        <v>13088</v>
      </c>
      <c r="U357" s="340">
        <v>27403</v>
      </c>
      <c r="V357" s="341">
        <v>818</v>
      </c>
      <c r="W357" s="342">
        <v>28221</v>
      </c>
      <c r="X357" s="343">
        <v>14315</v>
      </c>
      <c r="Y357" s="341">
        <v>818</v>
      </c>
      <c r="Z357" s="344">
        <v>15133</v>
      </c>
      <c r="AA357" s="340">
        <v>18405</v>
      </c>
      <c r="AB357" s="341">
        <v>3272</v>
      </c>
      <c r="AC357" s="342">
        <v>21677</v>
      </c>
      <c r="AD357" s="345">
        <v>152966</v>
      </c>
      <c r="AE357" s="346">
        <v>53988</v>
      </c>
      <c r="AF357" s="347">
        <v>206954</v>
      </c>
      <c r="BP357" s="66"/>
      <c r="BQ357" s="66"/>
    </row>
    <row r="358" spans="1:69" x14ac:dyDescent="0.25">
      <c r="A358" s="320" t="s">
        <v>16</v>
      </c>
      <c r="B358" s="332" t="s">
        <v>19</v>
      </c>
      <c r="C358" s="333">
        <v>0</v>
      </c>
      <c r="D358" s="334">
        <v>0</v>
      </c>
      <c r="E358" s="335">
        <v>0</v>
      </c>
      <c r="F358" s="336">
        <v>1264</v>
      </c>
      <c r="G358" s="334">
        <v>2844</v>
      </c>
      <c r="H358" s="337">
        <v>4108</v>
      </c>
      <c r="I358" s="333">
        <v>316</v>
      </c>
      <c r="J358" s="334">
        <v>0</v>
      </c>
      <c r="K358" s="335">
        <v>316</v>
      </c>
      <c r="L358" s="336">
        <v>632</v>
      </c>
      <c r="M358" s="334">
        <v>1896</v>
      </c>
      <c r="N358" s="337">
        <v>2528</v>
      </c>
      <c r="O358" s="333">
        <v>2528</v>
      </c>
      <c r="P358" s="334">
        <v>1264</v>
      </c>
      <c r="Q358" s="335">
        <v>3792</v>
      </c>
      <c r="R358" s="336">
        <v>0</v>
      </c>
      <c r="S358" s="334">
        <v>0</v>
      </c>
      <c r="T358" s="337">
        <v>0</v>
      </c>
      <c r="U358" s="333">
        <v>3160</v>
      </c>
      <c r="V358" s="334">
        <v>316</v>
      </c>
      <c r="W358" s="335">
        <v>3476</v>
      </c>
      <c r="X358" s="336">
        <v>948</v>
      </c>
      <c r="Y358" s="334">
        <v>0</v>
      </c>
      <c r="Z358" s="337">
        <v>948</v>
      </c>
      <c r="AA358" s="333">
        <v>632</v>
      </c>
      <c r="AB358" s="334">
        <v>316</v>
      </c>
      <c r="AC358" s="335">
        <v>948</v>
      </c>
      <c r="AD358" s="260">
        <v>9480</v>
      </c>
      <c r="AE358" s="261">
        <v>6636</v>
      </c>
      <c r="AF358" s="262">
        <v>16116</v>
      </c>
      <c r="BP358" s="66"/>
      <c r="BQ358" s="66"/>
    </row>
    <row r="359" spans="1:69" x14ac:dyDescent="0.25">
      <c r="A359" s="325"/>
      <c r="B359" s="348" t="s">
        <v>20</v>
      </c>
      <c r="C359" s="349">
        <v>1580</v>
      </c>
      <c r="D359" s="350">
        <v>0</v>
      </c>
      <c r="E359" s="351">
        <v>1580</v>
      </c>
      <c r="F359" s="352">
        <v>7268</v>
      </c>
      <c r="G359" s="350">
        <v>12324</v>
      </c>
      <c r="H359" s="353">
        <v>19592</v>
      </c>
      <c r="I359" s="349">
        <v>3160</v>
      </c>
      <c r="J359" s="350">
        <v>3160</v>
      </c>
      <c r="K359" s="351">
        <v>6320</v>
      </c>
      <c r="L359" s="352">
        <v>6636</v>
      </c>
      <c r="M359" s="350">
        <v>2528</v>
      </c>
      <c r="N359" s="353">
        <v>9164</v>
      </c>
      <c r="O359" s="349">
        <v>8532</v>
      </c>
      <c r="P359" s="350">
        <v>2528</v>
      </c>
      <c r="Q359" s="351">
        <v>11060</v>
      </c>
      <c r="R359" s="352">
        <v>17064</v>
      </c>
      <c r="S359" s="350">
        <v>316</v>
      </c>
      <c r="T359" s="353">
        <v>17380</v>
      </c>
      <c r="U359" s="349">
        <v>20856</v>
      </c>
      <c r="V359" s="350">
        <v>1264</v>
      </c>
      <c r="W359" s="351">
        <v>22120</v>
      </c>
      <c r="X359" s="352">
        <v>10428</v>
      </c>
      <c r="Y359" s="350">
        <v>0</v>
      </c>
      <c r="Z359" s="353">
        <v>10428</v>
      </c>
      <c r="AA359" s="349">
        <v>16432</v>
      </c>
      <c r="AB359" s="350">
        <v>1580</v>
      </c>
      <c r="AC359" s="351">
        <v>18012</v>
      </c>
      <c r="AD359" s="267">
        <v>91956</v>
      </c>
      <c r="AE359" s="268">
        <v>23700</v>
      </c>
      <c r="AF359" s="269">
        <v>115656</v>
      </c>
      <c r="BP359" s="66"/>
      <c r="BQ359" s="66"/>
    </row>
    <row r="360" spans="1:69" ht="13.8" thickBot="1" x14ac:dyDescent="0.3">
      <c r="A360" s="338"/>
      <c r="B360" s="339" t="s">
        <v>18</v>
      </c>
      <c r="C360" s="340">
        <v>1580</v>
      </c>
      <c r="D360" s="341">
        <v>0</v>
      </c>
      <c r="E360" s="342">
        <v>1580</v>
      </c>
      <c r="F360" s="343">
        <v>8532</v>
      </c>
      <c r="G360" s="341">
        <v>15168</v>
      </c>
      <c r="H360" s="344">
        <v>23700</v>
      </c>
      <c r="I360" s="340">
        <v>3476</v>
      </c>
      <c r="J360" s="341">
        <v>3160</v>
      </c>
      <c r="K360" s="342">
        <v>6636</v>
      </c>
      <c r="L360" s="343">
        <v>7268</v>
      </c>
      <c r="M360" s="341">
        <v>4424</v>
      </c>
      <c r="N360" s="344">
        <v>11692</v>
      </c>
      <c r="O360" s="340">
        <v>11060</v>
      </c>
      <c r="P360" s="341">
        <v>3792</v>
      </c>
      <c r="Q360" s="342">
        <v>14852</v>
      </c>
      <c r="R360" s="343">
        <v>17064</v>
      </c>
      <c r="S360" s="341">
        <v>316</v>
      </c>
      <c r="T360" s="344">
        <v>17380</v>
      </c>
      <c r="U360" s="340">
        <v>24016</v>
      </c>
      <c r="V360" s="341">
        <v>1580</v>
      </c>
      <c r="W360" s="342">
        <v>25596</v>
      </c>
      <c r="X360" s="343">
        <v>11376</v>
      </c>
      <c r="Y360" s="341">
        <v>0</v>
      </c>
      <c r="Z360" s="344">
        <v>11376</v>
      </c>
      <c r="AA360" s="340">
        <v>17064</v>
      </c>
      <c r="AB360" s="341">
        <v>1896</v>
      </c>
      <c r="AC360" s="342">
        <v>18960</v>
      </c>
      <c r="AD360" s="345">
        <v>101436</v>
      </c>
      <c r="AE360" s="346">
        <v>30336</v>
      </c>
      <c r="AF360" s="347">
        <v>131772</v>
      </c>
      <c r="BP360" s="66"/>
      <c r="BQ360" s="66"/>
    </row>
    <row r="361" spans="1:69" x14ac:dyDescent="0.25">
      <c r="A361" s="320" t="s">
        <v>17</v>
      </c>
      <c r="B361" s="332" t="s">
        <v>20</v>
      </c>
      <c r="C361" s="333">
        <v>321</v>
      </c>
      <c r="D361" s="334">
        <v>0</v>
      </c>
      <c r="E361" s="335">
        <v>321</v>
      </c>
      <c r="F361" s="336">
        <v>1391</v>
      </c>
      <c r="G361" s="334">
        <v>2033</v>
      </c>
      <c r="H361" s="337">
        <v>3424</v>
      </c>
      <c r="I361" s="333">
        <v>963</v>
      </c>
      <c r="J361" s="334">
        <v>535</v>
      </c>
      <c r="K361" s="335">
        <v>1498</v>
      </c>
      <c r="L361" s="336">
        <v>1605</v>
      </c>
      <c r="M361" s="334">
        <v>749</v>
      </c>
      <c r="N361" s="337">
        <v>2354</v>
      </c>
      <c r="O361" s="333">
        <v>1926</v>
      </c>
      <c r="P361" s="334">
        <v>642</v>
      </c>
      <c r="Q361" s="335">
        <v>2568</v>
      </c>
      <c r="R361" s="336">
        <v>535</v>
      </c>
      <c r="S361" s="334">
        <v>0</v>
      </c>
      <c r="T361" s="337">
        <v>535</v>
      </c>
      <c r="U361" s="333">
        <v>1284</v>
      </c>
      <c r="V361" s="334">
        <v>0</v>
      </c>
      <c r="W361" s="335">
        <v>1284</v>
      </c>
      <c r="X361" s="336">
        <v>2675</v>
      </c>
      <c r="Y361" s="334">
        <v>0</v>
      </c>
      <c r="Z361" s="337">
        <v>2675</v>
      </c>
      <c r="AA361" s="333">
        <v>3424</v>
      </c>
      <c r="AB361" s="334">
        <v>321</v>
      </c>
      <c r="AC361" s="335">
        <v>3745</v>
      </c>
      <c r="AD361" s="260">
        <v>14124</v>
      </c>
      <c r="AE361" s="261">
        <v>4280</v>
      </c>
      <c r="AF361" s="262">
        <v>18404</v>
      </c>
      <c r="BP361" s="66"/>
      <c r="BQ361" s="66"/>
    </row>
    <row r="362" spans="1:69" ht="13.8" thickBot="1" x14ac:dyDescent="0.3">
      <c r="A362" s="338"/>
      <c r="B362" s="339" t="s">
        <v>18</v>
      </c>
      <c r="C362" s="340">
        <v>321</v>
      </c>
      <c r="D362" s="341">
        <v>0</v>
      </c>
      <c r="E362" s="342">
        <v>321</v>
      </c>
      <c r="F362" s="343">
        <v>1391</v>
      </c>
      <c r="G362" s="341">
        <v>2033</v>
      </c>
      <c r="H362" s="344">
        <v>3424</v>
      </c>
      <c r="I362" s="340">
        <v>963</v>
      </c>
      <c r="J362" s="341">
        <v>535</v>
      </c>
      <c r="K362" s="342">
        <v>1498</v>
      </c>
      <c r="L362" s="343">
        <v>1605</v>
      </c>
      <c r="M362" s="341">
        <v>749</v>
      </c>
      <c r="N362" s="344">
        <v>2354</v>
      </c>
      <c r="O362" s="340">
        <v>1926</v>
      </c>
      <c r="P362" s="341">
        <v>642</v>
      </c>
      <c r="Q362" s="342">
        <v>2568</v>
      </c>
      <c r="R362" s="343">
        <v>535</v>
      </c>
      <c r="S362" s="341">
        <v>0</v>
      </c>
      <c r="T362" s="344">
        <v>535</v>
      </c>
      <c r="U362" s="340">
        <v>1284</v>
      </c>
      <c r="V362" s="341">
        <v>0</v>
      </c>
      <c r="W362" s="342">
        <v>1284</v>
      </c>
      <c r="X362" s="343">
        <v>2675</v>
      </c>
      <c r="Y362" s="341">
        <v>0</v>
      </c>
      <c r="Z362" s="344">
        <v>2675</v>
      </c>
      <c r="AA362" s="340">
        <v>3424</v>
      </c>
      <c r="AB362" s="341">
        <v>321</v>
      </c>
      <c r="AC362" s="342">
        <v>3745</v>
      </c>
      <c r="AD362" s="345">
        <v>14124</v>
      </c>
      <c r="AE362" s="346">
        <v>4280</v>
      </c>
      <c r="AF362" s="347">
        <v>18404</v>
      </c>
      <c r="BP362" s="66"/>
      <c r="BQ362" s="66"/>
    </row>
    <row r="363" spans="1:69" x14ac:dyDescent="0.25">
      <c r="A363" s="325" t="s">
        <v>18</v>
      </c>
      <c r="B363" s="354" t="s">
        <v>19</v>
      </c>
      <c r="C363" s="360">
        <v>26196</v>
      </c>
      <c r="D363" s="361">
        <v>1018</v>
      </c>
      <c r="E363" s="362">
        <v>27214</v>
      </c>
      <c r="F363" s="372">
        <v>189820</v>
      </c>
      <c r="G363" s="361">
        <v>215001</v>
      </c>
      <c r="H363" s="373">
        <v>404821</v>
      </c>
      <c r="I363" s="360">
        <v>88411</v>
      </c>
      <c r="J363" s="361">
        <v>31795</v>
      </c>
      <c r="K363" s="362">
        <v>120206</v>
      </c>
      <c r="L363" s="372">
        <v>110752</v>
      </c>
      <c r="M363" s="361">
        <v>74674</v>
      </c>
      <c r="N363" s="373">
        <v>185426</v>
      </c>
      <c r="O363" s="360">
        <v>422832</v>
      </c>
      <c r="P363" s="361">
        <v>42523</v>
      </c>
      <c r="Q363" s="362">
        <v>465355</v>
      </c>
      <c r="R363" s="372">
        <v>41630</v>
      </c>
      <c r="S363" s="361">
        <v>8859</v>
      </c>
      <c r="T363" s="373">
        <v>50489</v>
      </c>
      <c r="U363" s="360">
        <v>460527</v>
      </c>
      <c r="V363" s="361">
        <v>16145</v>
      </c>
      <c r="W363" s="362">
        <v>476672</v>
      </c>
      <c r="X363" s="372">
        <v>198482</v>
      </c>
      <c r="Y363" s="361">
        <v>2155</v>
      </c>
      <c r="Z363" s="373">
        <v>200637</v>
      </c>
      <c r="AA363" s="360">
        <v>156822</v>
      </c>
      <c r="AB363" s="361">
        <v>22674</v>
      </c>
      <c r="AC363" s="362">
        <v>179496</v>
      </c>
      <c r="AD363" s="360">
        <v>1695472</v>
      </c>
      <c r="AE363" s="361">
        <v>414844</v>
      </c>
      <c r="AF363" s="362">
        <v>2110316</v>
      </c>
      <c r="BP363" s="66"/>
      <c r="BQ363" s="66"/>
    </row>
    <row r="364" spans="1:69" x14ac:dyDescent="0.25">
      <c r="A364" s="325"/>
      <c r="B364" s="348" t="s">
        <v>20</v>
      </c>
      <c r="C364" s="267">
        <v>32697</v>
      </c>
      <c r="D364" s="268">
        <v>3157</v>
      </c>
      <c r="E364" s="269">
        <v>35854</v>
      </c>
      <c r="F364" s="374">
        <v>196145</v>
      </c>
      <c r="G364" s="268">
        <v>194382</v>
      </c>
      <c r="H364" s="375">
        <v>390527</v>
      </c>
      <c r="I364" s="267">
        <v>86629</v>
      </c>
      <c r="J364" s="268">
        <v>49619</v>
      </c>
      <c r="K364" s="269">
        <v>136248</v>
      </c>
      <c r="L364" s="374">
        <v>164974</v>
      </c>
      <c r="M364" s="268">
        <v>53857</v>
      </c>
      <c r="N364" s="375">
        <v>218831</v>
      </c>
      <c r="O364" s="267">
        <v>237541</v>
      </c>
      <c r="P364" s="268">
        <v>48064</v>
      </c>
      <c r="Q364" s="269">
        <v>285605</v>
      </c>
      <c r="R364" s="374">
        <v>346124</v>
      </c>
      <c r="S364" s="268">
        <v>58754</v>
      </c>
      <c r="T364" s="375">
        <v>404878</v>
      </c>
      <c r="U364" s="267">
        <v>376773</v>
      </c>
      <c r="V364" s="268">
        <v>20916</v>
      </c>
      <c r="W364" s="269">
        <v>397689</v>
      </c>
      <c r="X364" s="374">
        <v>195906</v>
      </c>
      <c r="Y364" s="268">
        <v>13955</v>
      </c>
      <c r="Z364" s="375">
        <v>209861</v>
      </c>
      <c r="AA364" s="267">
        <v>281786</v>
      </c>
      <c r="AB364" s="268">
        <v>56457</v>
      </c>
      <c r="AC364" s="269">
        <v>338243</v>
      </c>
      <c r="AD364" s="267">
        <v>1918575</v>
      </c>
      <c r="AE364" s="268">
        <v>499161</v>
      </c>
      <c r="AF364" s="269">
        <v>2417736</v>
      </c>
      <c r="BP364" s="66"/>
      <c r="BQ364" s="66"/>
    </row>
    <row r="365" spans="1:69" ht="13.8" thickBot="1" x14ac:dyDescent="0.3">
      <c r="A365" s="338"/>
      <c r="B365" s="339" t="s">
        <v>18</v>
      </c>
      <c r="C365" s="345">
        <v>58893</v>
      </c>
      <c r="D365" s="346">
        <v>4175</v>
      </c>
      <c r="E365" s="347">
        <v>63068</v>
      </c>
      <c r="F365" s="376">
        <v>385965</v>
      </c>
      <c r="G365" s="346">
        <v>409383</v>
      </c>
      <c r="H365" s="377">
        <v>795348</v>
      </c>
      <c r="I365" s="345">
        <v>175040</v>
      </c>
      <c r="J365" s="346">
        <v>81414</v>
      </c>
      <c r="K365" s="347">
        <v>256454</v>
      </c>
      <c r="L365" s="376">
        <v>275726</v>
      </c>
      <c r="M365" s="346">
        <v>128531</v>
      </c>
      <c r="N365" s="377">
        <v>404257</v>
      </c>
      <c r="O365" s="345">
        <v>660373</v>
      </c>
      <c r="P365" s="346">
        <v>90587</v>
      </c>
      <c r="Q365" s="347">
        <v>750960</v>
      </c>
      <c r="R365" s="376">
        <v>387754</v>
      </c>
      <c r="S365" s="346">
        <v>67613</v>
      </c>
      <c r="T365" s="377">
        <v>455367</v>
      </c>
      <c r="U365" s="345">
        <v>837300</v>
      </c>
      <c r="V365" s="346">
        <v>37061</v>
      </c>
      <c r="W365" s="347">
        <v>874361</v>
      </c>
      <c r="X365" s="376">
        <v>394388</v>
      </c>
      <c r="Y365" s="346">
        <v>16110</v>
      </c>
      <c r="Z365" s="377">
        <v>410498</v>
      </c>
      <c r="AA365" s="345">
        <v>438608</v>
      </c>
      <c r="AB365" s="346">
        <v>79131</v>
      </c>
      <c r="AC365" s="347">
        <v>517739</v>
      </c>
      <c r="AD365" s="345">
        <v>3614047</v>
      </c>
      <c r="AE365" s="346">
        <v>914005</v>
      </c>
      <c r="AF365" s="347">
        <v>4528052</v>
      </c>
      <c r="BP365" s="66"/>
      <c r="BQ365" s="66"/>
    </row>
    <row r="366" spans="1:69" x14ac:dyDescent="0.25">
      <c r="AG366" s="216"/>
      <c r="AH366" s="216"/>
      <c r="AI366" s="216"/>
    </row>
    <row r="368" spans="1:69" ht="15.6" x14ac:dyDescent="0.25">
      <c r="A368" s="281" t="s">
        <v>126</v>
      </c>
      <c r="B368" s="281"/>
      <c r="C368" s="281"/>
      <c r="D368" s="281"/>
      <c r="E368" s="281"/>
      <c r="F368" s="281"/>
      <c r="G368" s="281"/>
      <c r="H368" s="281"/>
      <c r="I368" s="281"/>
      <c r="J368" s="281"/>
      <c r="K368" s="281"/>
      <c r="L368" s="281"/>
      <c r="M368" s="281"/>
      <c r="N368" s="281"/>
      <c r="O368" s="281"/>
      <c r="P368" s="281"/>
      <c r="Q368" s="281"/>
      <c r="R368" s="281"/>
      <c r="S368" s="281"/>
      <c r="T368" s="281"/>
      <c r="U368" s="281"/>
      <c r="V368" s="281"/>
      <c r="W368" s="281"/>
      <c r="X368" s="281"/>
      <c r="Y368" s="281"/>
      <c r="Z368" s="281"/>
      <c r="AA368" s="281"/>
      <c r="AB368" s="281"/>
      <c r="AC368" s="281"/>
      <c r="AD368" s="281"/>
      <c r="AE368" s="281"/>
    </row>
    <row r="369" spans="1:81" ht="13.8" thickBot="1" x14ac:dyDescent="0.3">
      <c r="A369" s="284">
        <v>9</v>
      </c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378"/>
      <c r="M369" s="378"/>
      <c r="N369" s="284"/>
      <c r="O369" s="285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  <c r="AA369" s="284"/>
      <c r="AB369" s="284"/>
      <c r="AC369" s="284"/>
      <c r="AD369" s="284"/>
      <c r="AE369" s="285"/>
    </row>
    <row r="370" spans="1:81" x14ac:dyDescent="0.25">
      <c r="A370" s="379" t="s">
        <v>127</v>
      </c>
      <c r="B370" s="380" t="s">
        <v>117</v>
      </c>
      <c r="C370" s="381"/>
      <c r="D370" s="382"/>
      <c r="E370" s="380" t="s">
        <v>118</v>
      </c>
      <c r="F370" s="381"/>
      <c r="G370" s="382"/>
      <c r="H370" s="380" t="s">
        <v>119</v>
      </c>
      <c r="I370" s="381"/>
      <c r="J370" s="382"/>
      <c r="K370" s="380" t="s">
        <v>120</v>
      </c>
      <c r="L370" s="381"/>
      <c r="M370" s="382"/>
      <c r="N370" s="380" t="s">
        <v>121</v>
      </c>
      <c r="O370" s="381"/>
      <c r="P370" s="382"/>
      <c r="Q370" s="380" t="s">
        <v>122</v>
      </c>
      <c r="R370" s="381"/>
      <c r="S370" s="382"/>
      <c r="T370" s="380" t="s">
        <v>123</v>
      </c>
      <c r="U370" s="381"/>
      <c r="V370" s="382"/>
      <c r="W370" s="380" t="s">
        <v>124</v>
      </c>
      <c r="X370" s="381"/>
      <c r="Y370" s="382"/>
      <c r="Z370" s="380" t="s">
        <v>125</v>
      </c>
      <c r="AA370" s="381"/>
      <c r="AB370" s="382"/>
      <c r="AC370" s="383" t="s">
        <v>18</v>
      </c>
      <c r="AD370" s="384" t="s">
        <v>81</v>
      </c>
      <c r="AE370" s="385" t="s">
        <v>18</v>
      </c>
    </row>
    <row r="371" spans="1:81" ht="13.8" thickBot="1" x14ac:dyDescent="0.3">
      <c r="A371" s="386"/>
      <c r="B371" s="387" t="s">
        <v>22</v>
      </c>
      <c r="C371" s="388" t="s">
        <v>23</v>
      </c>
      <c r="D371" s="389" t="s">
        <v>18</v>
      </c>
      <c r="E371" s="387" t="s">
        <v>22</v>
      </c>
      <c r="F371" s="388" t="s">
        <v>23</v>
      </c>
      <c r="G371" s="389" t="s">
        <v>18</v>
      </c>
      <c r="H371" s="387" t="s">
        <v>22</v>
      </c>
      <c r="I371" s="388" t="s">
        <v>23</v>
      </c>
      <c r="J371" s="389" t="s">
        <v>18</v>
      </c>
      <c r="K371" s="387" t="s">
        <v>22</v>
      </c>
      <c r="L371" s="388" t="s">
        <v>23</v>
      </c>
      <c r="M371" s="389" t="s">
        <v>18</v>
      </c>
      <c r="N371" s="387" t="s">
        <v>22</v>
      </c>
      <c r="O371" s="388" t="s">
        <v>23</v>
      </c>
      <c r="P371" s="389" t="s">
        <v>18</v>
      </c>
      <c r="Q371" s="387" t="s">
        <v>22</v>
      </c>
      <c r="R371" s="388" t="s">
        <v>23</v>
      </c>
      <c r="S371" s="389" t="s">
        <v>18</v>
      </c>
      <c r="T371" s="387" t="s">
        <v>22</v>
      </c>
      <c r="U371" s="388" t="s">
        <v>23</v>
      </c>
      <c r="V371" s="389" t="s">
        <v>18</v>
      </c>
      <c r="W371" s="387" t="s">
        <v>22</v>
      </c>
      <c r="X371" s="388" t="s">
        <v>23</v>
      </c>
      <c r="Y371" s="389" t="s">
        <v>18</v>
      </c>
      <c r="Z371" s="387" t="s">
        <v>22</v>
      </c>
      <c r="AA371" s="388" t="s">
        <v>23</v>
      </c>
      <c r="AB371" s="389" t="s">
        <v>18</v>
      </c>
      <c r="AC371" s="390" t="s">
        <v>22</v>
      </c>
      <c r="AD371" s="219" t="s">
        <v>81</v>
      </c>
      <c r="AE371" s="211" t="s">
        <v>18</v>
      </c>
    </row>
    <row r="372" spans="1:81" x14ac:dyDescent="0.25">
      <c r="A372" s="391" t="s">
        <v>128</v>
      </c>
      <c r="B372" s="257">
        <v>12104</v>
      </c>
      <c r="C372" s="258">
        <v>0</v>
      </c>
      <c r="D372" s="259">
        <v>12104</v>
      </c>
      <c r="E372" s="257">
        <v>8414</v>
      </c>
      <c r="F372" s="258">
        <v>545</v>
      </c>
      <c r="G372" s="259">
        <v>8959</v>
      </c>
      <c r="H372" s="257">
        <v>21176</v>
      </c>
      <c r="I372" s="258">
        <v>545</v>
      </c>
      <c r="J372" s="259">
        <v>21721</v>
      </c>
      <c r="K372" s="257">
        <v>18152</v>
      </c>
      <c r="L372" s="258">
        <v>3728</v>
      </c>
      <c r="M372" s="259">
        <v>21880</v>
      </c>
      <c r="N372" s="257">
        <v>316903</v>
      </c>
      <c r="O372" s="258">
        <v>33353</v>
      </c>
      <c r="P372" s="259">
        <v>350256</v>
      </c>
      <c r="Q372" s="257">
        <v>262634</v>
      </c>
      <c r="R372" s="258">
        <v>53833</v>
      </c>
      <c r="S372" s="259">
        <v>316467</v>
      </c>
      <c r="T372" s="257">
        <v>532224</v>
      </c>
      <c r="U372" s="258">
        <v>20573</v>
      </c>
      <c r="V372" s="259">
        <v>552797</v>
      </c>
      <c r="W372" s="257">
        <v>232844</v>
      </c>
      <c r="X372" s="258">
        <v>6757</v>
      </c>
      <c r="Y372" s="259">
        <v>239601</v>
      </c>
      <c r="Z372" s="257">
        <v>289155</v>
      </c>
      <c r="AA372" s="258">
        <v>51652</v>
      </c>
      <c r="AB372" s="259">
        <v>340807</v>
      </c>
      <c r="AC372" s="372">
        <v>1693606</v>
      </c>
      <c r="AD372" s="361">
        <v>170986</v>
      </c>
      <c r="AE372" s="362">
        <v>1864592</v>
      </c>
      <c r="AF372" s="216"/>
    </row>
    <row r="373" spans="1:81" x14ac:dyDescent="0.25">
      <c r="A373" s="392" t="s">
        <v>77</v>
      </c>
      <c r="B373" s="264">
        <v>8016</v>
      </c>
      <c r="C373" s="350">
        <v>0</v>
      </c>
      <c r="D373" s="266">
        <v>8016</v>
      </c>
      <c r="E373" s="264">
        <v>3895</v>
      </c>
      <c r="F373" s="265">
        <v>7063</v>
      </c>
      <c r="G373" s="266">
        <v>10958</v>
      </c>
      <c r="H373" s="264">
        <v>17292</v>
      </c>
      <c r="I373" s="265">
        <v>4617</v>
      </c>
      <c r="J373" s="266">
        <v>21909</v>
      </c>
      <c r="K373" s="264">
        <v>46278</v>
      </c>
      <c r="L373" s="265">
        <v>14907</v>
      </c>
      <c r="M373" s="266">
        <v>61185</v>
      </c>
      <c r="N373" s="264">
        <v>162188</v>
      </c>
      <c r="O373" s="265">
        <v>21714</v>
      </c>
      <c r="P373" s="266">
        <v>183902</v>
      </c>
      <c r="Q373" s="264">
        <v>71063</v>
      </c>
      <c r="R373" s="265">
        <v>11036</v>
      </c>
      <c r="S373" s="266">
        <v>82099</v>
      </c>
      <c r="T373" s="264">
        <v>166821</v>
      </c>
      <c r="U373" s="265">
        <v>9977</v>
      </c>
      <c r="V373" s="266">
        <v>176798</v>
      </c>
      <c r="W373" s="264">
        <v>103003</v>
      </c>
      <c r="X373" s="265">
        <v>3190</v>
      </c>
      <c r="Y373" s="266">
        <v>106193</v>
      </c>
      <c r="Z373" s="264">
        <v>104526</v>
      </c>
      <c r="AA373" s="265">
        <v>19324</v>
      </c>
      <c r="AB373" s="266">
        <v>123850</v>
      </c>
      <c r="AC373" s="374">
        <v>683082</v>
      </c>
      <c r="AD373" s="268">
        <v>91828</v>
      </c>
      <c r="AE373" s="269">
        <v>774910</v>
      </c>
      <c r="AF373" s="216"/>
    </row>
    <row r="374" spans="1:81" x14ac:dyDescent="0.25">
      <c r="A374" s="392" t="s">
        <v>57</v>
      </c>
      <c r="B374" s="264">
        <v>9968</v>
      </c>
      <c r="C374" s="265">
        <v>0</v>
      </c>
      <c r="D374" s="266">
        <v>9968</v>
      </c>
      <c r="E374" s="264">
        <v>16809</v>
      </c>
      <c r="F374" s="265">
        <v>33160</v>
      </c>
      <c r="G374" s="266">
        <v>49969</v>
      </c>
      <c r="H374" s="264">
        <v>41908</v>
      </c>
      <c r="I374" s="265">
        <v>12635</v>
      </c>
      <c r="J374" s="266">
        <v>54543</v>
      </c>
      <c r="K374" s="264">
        <v>170311</v>
      </c>
      <c r="L374" s="265">
        <v>59607</v>
      </c>
      <c r="M374" s="266">
        <v>229918</v>
      </c>
      <c r="N374" s="264">
        <v>115926</v>
      </c>
      <c r="O374" s="265">
        <v>22848</v>
      </c>
      <c r="P374" s="266">
        <v>138774</v>
      </c>
      <c r="Q374" s="264">
        <v>34313</v>
      </c>
      <c r="R374" s="265">
        <v>2744</v>
      </c>
      <c r="S374" s="266">
        <v>37057</v>
      </c>
      <c r="T374" s="264">
        <v>104837</v>
      </c>
      <c r="U374" s="265">
        <v>5459</v>
      </c>
      <c r="V374" s="266">
        <v>110296</v>
      </c>
      <c r="W374" s="264">
        <v>44645</v>
      </c>
      <c r="X374" s="265">
        <v>2132</v>
      </c>
      <c r="Y374" s="266">
        <v>46777</v>
      </c>
      <c r="Z374" s="264">
        <v>36249</v>
      </c>
      <c r="AA374" s="265">
        <v>7310</v>
      </c>
      <c r="AB374" s="266">
        <v>43559</v>
      </c>
      <c r="AC374" s="374">
        <v>574966</v>
      </c>
      <c r="AD374" s="268">
        <v>145895</v>
      </c>
      <c r="AE374" s="269">
        <v>720861</v>
      </c>
      <c r="AF374" s="216"/>
    </row>
    <row r="375" spans="1:81" x14ac:dyDescent="0.25">
      <c r="A375" s="392" t="s">
        <v>129</v>
      </c>
      <c r="B375" s="264">
        <v>8639</v>
      </c>
      <c r="C375" s="265">
        <v>0</v>
      </c>
      <c r="D375" s="266">
        <v>8639</v>
      </c>
      <c r="E375" s="264">
        <v>63560</v>
      </c>
      <c r="F375" s="265">
        <v>136661</v>
      </c>
      <c r="G375" s="266">
        <v>200221</v>
      </c>
      <c r="H375" s="264">
        <v>86653</v>
      </c>
      <c r="I375" s="265">
        <v>55691</v>
      </c>
      <c r="J375" s="266">
        <v>142344</v>
      </c>
      <c r="K375" s="264">
        <v>31981</v>
      </c>
      <c r="L375" s="265">
        <v>33239</v>
      </c>
      <c r="M375" s="266">
        <v>65220</v>
      </c>
      <c r="N375" s="264">
        <v>36254</v>
      </c>
      <c r="O375" s="265">
        <v>7666</v>
      </c>
      <c r="P375" s="266">
        <v>43920</v>
      </c>
      <c r="Q375" s="264">
        <v>11540</v>
      </c>
      <c r="R375" s="265">
        <v>0</v>
      </c>
      <c r="S375" s="266">
        <v>11540</v>
      </c>
      <c r="T375" s="264">
        <v>23407</v>
      </c>
      <c r="U375" s="265">
        <v>736</v>
      </c>
      <c r="V375" s="266">
        <v>24143</v>
      </c>
      <c r="W375" s="264">
        <v>11029</v>
      </c>
      <c r="X375" s="265">
        <v>2421</v>
      </c>
      <c r="Y375" s="266">
        <v>13450</v>
      </c>
      <c r="Z375" s="264">
        <v>5358</v>
      </c>
      <c r="AA375" s="265">
        <v>845</v>
      </c>
      <c r="AB375" s="266">
        <v>6203</v>
      </c>
      <c r="AC375" s="374">
        <v>278421</v>
      </c>
      <c r="AD375" s="268">
        <v>237259</v>
      </c>
      <c r="AE375" s="269">
        <v>515680</v>
      </c>
      <c r="AF375" s="216"/>
    </row>
    <row r="376" spans="1:81" ht="13.8" thickBot="1" x14ac:dyDescent="0.3">
      <c r="A376" s="393" t="s">
        <v>130</v>
      </c>
      <c r="B376" s="271">
        <v>20166</v>
      </c>
      <c r="C376" s="272">
        <v>4175</v>
      </c>
      <c r="D376" s="273">
        <v>24341</v>
      </c>
      <c r="E376" s="271">
        <v>293287</v>
      </c>
      <c r="F376" s="272">
        <v>231954</v>
      </c>
      <c r="G376" s="273">
        <v>525241</v>
      </c>
      <c r="H376" s="271">
        <v>8011</v>
      </c>
      <c r="I376" s="272">
        <v>7926</v>
      </c>
      <c r="J376" s="273">
        <v>15937</v>
      </c>
      <c r="K376" s="271">
        <v>9004</v>
      </c>
      <c r="L376" s="272">
        <v>17050</v>
      </c>
      <c r="M376" s="273">
        <v>26054</v>
      </c>
      <c r="N376" s="271">
        <v>29102</v>
      </c>
      <c r="O376" s="272">
        <v>5006</v>
      </c>
      <c r="P376" s="273">
        <v>34108</v>
      </c>
      <c r="Q376" s="271">
        <v>8204</v>
      </c>
      <c r="R376" s="272">
        <v>0</v>
      </c>
      <c r="S376" s="273">
        <v>8204</v>
      </c>
      <c r="T376" s="271">
        <v>10011</v>
      </c>
      <c r="U376" s="272">
        <v>316</v>
      </c>
      <c r="V376" s="273">
        <v>10327</v>
      </c>
      <c r="W376" s="271">
        <v>2867</v>
      </c>
      <c r="X376" s="272">
        <v>1610</v>
      </c>
      <c r="Y376" s="273">
        <v>4477</v>
      </c>
      <c r="Z376" s="271">
        <v>3320</v>
      </c>
      <c r="AA376" s="272">
        <v>0</v>
      </c>
      <c r="AB376" s="273">
        <v>3320</v>
      </c>
      <c r="AC376" s="394">
        <v>383972</v>
      </c>
      <c r="AD376" s="370">
        <v>268037</v>
      </c>
      <c r="AE376" s="371">
        <v>652009</v>
      </c>
      <c r="AF376" s="216"/>
    </row>
    <row r="377" spans="1:81" ht="13.8" thickBot="1" x14ac:dyDescent="0.3">
      <c r="A377" s="395" t="s">
        <v>18</v>
      </c>
      <c r="B377" s="396">
        <v>58893</v>
      </c>
      <c r="C377" s="397">
        <v>4175</v>
      </c>
      <c r="D377" s="398">
        <v>63068</v>
      </c>
      <c r="E377" s="396">
        <v>385965</v>
      </c>
      <c r="F377" s="397">
        <v>409383</v>
      </c>
      <c r="G377" s="398">
        <v>795348</v>
      </c>
      <c r="H377" s="396">
        <v>175040</v>
      </c>
      <c r="I377" s="397">
        <v>81414</v>
      </c>
      <c r="J377" s="398">
        <v>256454</v>
      </c>
      <c r="K377" s="396">
        <v>275726</v>
      </c>
      <c r="L377" s="397">
        <v>128531</v>
      </c>
      <c r="M377" s="398">
        <v>404257</v>
      </c>
      <c r="N377" s="396">
        <v>660373</v>
      </c>
      <c r="O377" s="397">
        <v>90587</v>
      </c>
      <c r="P377" s="398">
        <v>750960</v>
      </c>
      <c r="Q377" s="396">
        <v>387754</v>
      </c>
      <c r="R377" s="397">
        <v>67613</v>
      </c>
      <c r="S377" s="398">
        <v>455367</v>
      </c>
      <c r="T377" s="396">
        <v>837300</v>
      </c>
      <c r="U377" s="397">
        <v>37061</v>
      </c>
      <c r="V377" s="398">
        <v>874361</v>
      </c>
      <c r="W377" s="396">
        <v>394388</v>
      </c>
      <c r="X377" s="397">
        <v>16110</v>
      </c>
      <c r="Y377" s="398">
        <v>410498</v>
      </c>
      <c r="Z377" s="396">
        <v>438608</v>
      </c>
      <c r="AA377" s="397">
        <v>79131</v>
      </c>
      <c r="AB377" s="398">
        <v>517739</v>
      </c>
      <c r="AC377" s="399">
        <v>3614047</v>
      </c>
      <c r="AD377" s="397">
        <v>914005</v>
      </c>
      <c r="AE377" s="398">
        <v>4528052</v>
      </c>
      <c r="AF377" s="216"/>
    </row>
    <row r="379" spans="1:81" x14ac:dyDescent="0.25">
      <c r="B379" s="216"/>
      <c r="C379" s="216"/>
      <c r="D379" s="216"/>
      <c r="E379" s="216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  <c r="Y379" s="216"/>
      <c r="Z379" s="216"/>
      <c r="AA379" s="216"/>
      <c r="AB379" s="216"/>
      <c r="AC379" s="216"/>
      <c r="AD379" s="216"/>
      <c r="AE379" s="216"/>
    </row>
    <row r="381" spans="1:81" ht="15.6" x14ac:dyDescent="0.25">
      <c r="A381" s="281" t="s">
        <v>131</v>
      </c>
      <c r="B381" s="281"/>
      <c r="C381" s="281"/>
      <c r="D381" s="281"/>
      <c r="E381" s="281"/>
      <c r="F381" s="281"/>
      <c r="G381" s="281"/>
      <c r="H381" s="281"/>
      <c r="I381" s="281"/>
      <c r="J381" s="281"/>
      <c r="K381" s="281"/>
      <c r="L381" s="281"/>
      <c r="M381" s="281"/>
      <c r="N381" s="281"/>
      <c r="O381" s="281"/>
      <c r="P381" s="281"/>
      <c r="Q381" s="281"/>
      <c r="R381" s="281"/>
      <c r="S381" s="281"/>
      <c r="T381" s="281"/>
      <c r="U381" s="281"/>
      <c r="V381" s="281"/>
      <c r="W381" s="281"/>
      <c r="X381" s="281"/>
      <c r="Y381" s="281"/>
      <c r="Z381" s="281"/>
      <c r="AA381" s="283"/>
      <c r="AB381" s="135"/>
      <c r="AC381" s="136"/>
      <c r="AD381" s="136"/>
      <c r="AE381" s="136"/>
      <c r="AF381" s="136"/>
      <c r="AG381" s="136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  <c r="AV381" s="136"/>
      <c r="AW381" s="136"/>
      <c r="AX381" s="136"/>
      <c r="AY381" s="136"/>
      <c r="AZ381" s="136"/>
      <c r="BA381" s="316"/>
      <c r="BC381" s="282"/>
      <c r="BD381" s="282"/>
      <c r="BE381" s="282"/>
      <c r="BF381" s="282"/>
      <c r="BG381" s="282"/>
      <c r="BH381" s="282"/>
      <c r="BI381" s="282"/>
      <c r="BJ381" s="282"/>
      <c r="BK381" s="282"/>
      <c r="BL381" s="282"/>
      <c r="BM381" s="282"/>
      <c r="BN381" s="282"/>
      <c r="BO381" s="282"/>
      <c r="BP381" s="282"/>
      <c r="BQ381" s="282"/>
      <c r="BR381" s="282"/>
      <c r="BS381" s="282"/>
      <c r="BT381" s="282"/>
      <c r="BU381" s="282"/>
      <c r="BV381" s="282"/>
      <c r="BW381" s="282"/>
      <c r="BX381" s="282"/>
      <c r="BY381" s="282"/>
      <c r="BZ381" s="282"/>
      <c r="CA381" s="282"/>
      <c r="CB381" s="282"/>
      <c r="CC381" s="282"/>
    </row>
    <row r="382" spans="1:81" ht="13.8" thickBot="1" x14ac:dyDescent="0.3">
      <c r="A382" s="284">
        <v>10</v>
      </c>
      <c r="B382" s="285"/>
      <c r="C382" s="284"/>
      <c r="D382" s="284"/>
      <c r="E382" s="284"/>
      <c r="F382" s="284"/>
      <c r="G382" s="284"/>
      <c r="H382" s="284"/>
      <c r="I382" s="284"/>
      <c r="J382" s="284"/>
      <c r="K382" s="284"/>
      <c r="L382" s="284"/>
      <c r="M382" s="400"/>
      <c r="N382" s="400"/>
      <c r="O382" s="401"/>
      <c r="P382" s="401"/>
      <c r="Q382" s="400"/>
      <c r="R382" s="400"/>
      <c r="S382" s="284"/>
      <c r="T382" s="284"/>
      <c r="U382" s="284"/>
      <c r="V382" s="284"/>
      <c r="W382" s="284"/>
      <c r="X382" s="284"/>
      <c r="Y382" s="284"/>
      <c r="Z382" s="284"/>
      <c r="BC382" s="284"/>
      <c r="BD382" s="285"/>
      <c r="BE382" s="284"/>
      <c r="BF382" s="284"/>
      <c r="BG382" s="284"/>
      <c r="BH382" s="284"/>
      <c r="BI382" s="284"/>
      <c r="BJ382" s="284"/>
      <c r="BK382" s="284"/>
      <c r="BL382" s="284"/>
      <c r="BM382" s="284"/>
      <c r="BN382" s="284"/>
      <c r="BO382" s="400"/>
      <c r="BP382" s="400"/>
      <c r="BQ382" s="401"/>
      <c r="BR382" s="401"/>
      <c r="BS382" s="400"/>
      <c r="BT382" s="400"/>
      <c r="BU382" s="284"/>
      <c r="BV382" s="284"/>
      <c r="BW382" s="284"/>
      <c r="BX382" s="284"/>
      <c r="BY382" s="284"/>
      <c r="BZ382" s="284"/>
      <c r="CA382" s="284"/>
      <c r="CB382" s="284"/>
    </row>
    <row r="383" spans="1:81" x14ac:dyDescent="0.25">
      <c r="A383" s="402" t="s">
        <v>132</v>
      </c>
      <c r="B383" s="403" t="s">
        <v>52</v>
      </c>
      <c r="C383" s="404" t="s">
        <v>87</v>
      </c>
      <c r="D383" s="405"/>
      <c r="E383" s="406"/>
      <c r="F383" s="404" t="s">
        <v>88</v>
      </c>
      <c r="G383" s="405"/>
      <c r="H383" s="406"/>
      <c r="I383" s="404" t="s">
        <v>89</v>
      </c>
      <c r="J383" s="405"/>
      <c r="K383" s="406"/>
      <c r="L383" s="404" t="s">
        <v>133</v>
      </c>
      <c r="M383" s="405"/>
      <c r="N383" s="406"/>
      <c r="O383" s="404" t="s">
        <v>91</v>
      </c>
      <c r="P383" s="405"/>
      <c r="Q383" s="406"/>
      <c r="R383" s="404" t="s">
        <v>92</v>
      </c>
      <c r="S383" s="405"/>
      <c r="T383" s="406"/>
      <c r="U383" s="404" t="s">
        <v>93</v>
      </c>
      <c r="V383" s="405"/>
      <c r="W383" s="406"/>
      <c r="X383" s="407" t="s">
        <v>18</v>
      </c>
      <c r="Y383" s="408"/>
      <c r="Z383" s="409"/>
      <c r="BC383" s="402"/>
      <c r="BD383" s="410"/>
      <c r="BE383" s="411"/>
      <c r="BF383" s="405"/>
      <c r="BG383" s="412"/>
      <c r="BH383" s="411"/>
      <c r="BI383" s="405"/>
      <c r="BJ383" s="412"/>
      <c r="BK383" s="411"/>
      <c r="BL383" s="405"/>
      <c r="BM383" s="412"/>
      <c r="BN383" s="411"/>
      <c r="BO383" s="405"/>
      <c r="BP383" s="412"/>
      <c r="BQ383" s="411"/>
      <c r="BR383" s="405"/>
      <c r="BS383" s="412"/>
      <c r="BT383" s="411"/>
      <c r="BU383" s="405"/>
      <c r="BV383" s="412"/>
      <c r="BW383" s="411"/>
      <c r="BX383" s="405"/>
      <c r="BY383" s="412"/>
      <c r="BZ383" s="411"/>
      <c r="CA383" s="405"/>
      <c r="CB383" s="412"/>
    </row>
    <row r="384" spans="1:81" ht="13.8" thickBot="1" x14ac:dyDescent="0.3">
      <c r="A384" s="413"/>
      <c r="B384" s="414"/>
      <c r="C384" s="415" t="s">
        <v>134</v>
      </c>
      <c r="D384" s="416" t="s">
        <v>135</v>
      </c>
      <c r="E384" s="417" t="s">
        <v>18</v>
      </c>
      <c r="F384" s="415" t="s">
        <v>134</v>
      </c>
      <c r="G384" s="416" t="s">
        <v>135</v>
      </c>
      <c r="H384" s="417" t="s">
        <v>18</v>
      </c>
      <c r="I384" s="415" t="s">
        <v>134</v>
      </c>
      <c r="J384" s="416" t="s">
        <v>135</v>
      </c>
      <c r="K384" s="417" t="s">
        <v>18</v>
      </c>
      <c r="L384" s="415" t="s">
        <v>134</v>
      </c>
      <c r="M384" s="416" t="s">
        <v>135</v>
      </c>
      <c r="N384" s="417" t="s">
        <v>18</v>
      </c>
      <c r="O384" s="415" t="s">
        <v>134</v>
      </c>
      <c r="P384" s="416" t="s">
        <v>135</v>
      </c>
      <c r="Q384" s="417" t="s">
        <v>18</v>
      </c>
      <c r="R384" s="415" t="s">
        <v>134</v>
      </c>
      <c r="S384" s="416" t="s">
        <v>135</v>
      </c>
      <c r="T384" s="417" t="s">
        <v>18</v>
      </c>
      <c r="U384" s="415" t="s">
        <v>134</v>
      </c>
      <c r="V384" s="416" t="s">
        <v>135</v>
      </c>
      <c r="W384" s="417" t="s">
        <v>18</v>
      </c>
      <c r="X384" s="418" t="s">
        <v>134</v>
      </c>
      <c r="Y384" s="419" t="s">
        <v>135</v>
      </c>
      <c r="Z384" s="420" t="s">
        <v>18</v>
      </c>
      <c r="BC384" s="421"/>
      <c r="BD384" s="422"/>
      <c r="BE384" s="423"/>
      <c r="BF384" s="423"/>
      <c r="BG384" s="423"/>
      <c r="BH384" s="423"/>
      <c r="BI384" s="423"/>
      <c r="BJ384" s="423"/>
      <c r="BK384" s="423"/>
      <c r="BL384" s="423"/>
      <c r="BM384" s="423"/>
      <c r="BN384" s="423"/>
      <c r="BO384" s="423"/>
      <c r="BP384" s="424"/>
      <c r="BQ384" s="423"/>
      <c r="BR384" s="423"/>
      <c r="BS384" s="423"/>
      <c r="BT384" s="423"/>
      <c r="BU384" s="423"/>
      <c r="BV384" s="423"/>
      <c r="BW384" s="423"/>
      <c r="BX384" s="423"/>
      <c r="BY384" s="423"/>
      <c r="BZ384" s="423"/>
      <c r="CA384" s="423"/>
      <c r="CB384" s="423"/>
    </row>
    <row r="385" spans="1:81" x14ac:dyDescent="0.25">
      <c r="A385" s="402" t="s">
        <v>111</v>
      </c>
      <c r="B385" s="425" t="s">
        <v>19</v>
      </c>
      <c r="C385" s="426">
        <v>3470</v>
      </c>
      <c r="D385" s="427">
        <v>198</v>
      </c>
      <c r="E385" s="428">
        <v>3668</v>
      </c>
      <c r="F385" s="426">
        <v>20345</v>
      </c>
      <c r="G385" s="427">
        <v>1027</v>
      </c>
      <c r="H385" s="428">
        <v>21372</v>
      </c>
      <c r="I385" s="426">
        <v>15165</v>
      </c>
      <c r="J385" s="427">
        <v>0</v>
      </c>
      <c r="K385" s="428">
        <v>15165</v>
      </c>
      <c r="L385" s="426">
        <v>29950</v>
      </c>
      <c r="M385" s="427">
        <v>0</v>
      </c>
      <c r="N385" s="428">
        <v>29950</v>
      </c>
      <c r="O385" s="426">
        <v>2583</v>
      </c>
      <c r="P385" s="427">
        <v>0</v>
      </c>
      <c r="Q385" s="428">
        <v>2583</v>
      </c>
      <c r="R385" s="426">
        <v>1888</v>
      </c>
      <c r="S385" s="427">
        <v>0</v>
      </c>
      <c r="T385" s="428">
        <v>1888</v>
      </c>
      <c r="U385" s="426">
        <v>7494</v>
      </c>
      <c r="V385" s="427">
        <v>2943</v>
      </c>
      <c r="W385" s="428">
        <v>10437</v>
      </c>
      <c r="X385" s="260">
        <v>80895</v>
      </c>
      <c r="Y385" s="261">
        <v>4168</v>
      </c>
      <c r="Z385" s="262">
        <v>85063</v>
      </c>
      <c r="AA385" s="216"/>
      <c r="BC385" s="429"/>
      <c r="BD385" s="423"/>
      <c r="BE385" s="265"/>
      <c r="BF385" s="265"/>
      <c r="BG385" s="265"/>
      <c r="BH385" s="265"/>
      <c r="BI385" s="265"/>
      <c r="BJ385" s="265"/>
      <c r="BK385" s="265"/>
      <c r="BL385" s="265"/>
      <c r="BM385" s="265"/>
      <c r="BN385" s="265"/>
      <c r="BO385" s="265"/>
      <c r="BP385" s="265"/>
      <c r="BQ385" s="265"/>
      <c r="BR385" s="265"/>
      <c r="BS385" s="265"/>
      <c r="BT385" s="265"/>
      <c r="BU385" s="265"/>
      <c r="BV385" s="265"/>
      <c r="BW385" s="265"/>
      <c r="BX385" s="265"/>
      <c r="BY385" s="265"/>
      <c r="BZ385" s="265"/>
      <c r="CA385" s="265"/>
      <c r="CB385" s="265"/>
      <c r="CC385" s="216"/>
    </row>
    <row r="386" spans="1:81" x14ac:dyDescent="0.25">
      <c r="A386" s="413"/>
      <c r="B386" s="424" t="s">
        <v>20</v>
      </c>
      <c r="C386" s="264">
        <v>31172</v>
      </c>
      <c r="D386" s="265">
        <v>362</v>
      </c>
      <c r="E386" s="266">
        <v>31534</v>
      </c>
      <c r="F386" s="264">
        <v>12423</v>
      </c>
      <c r="G386" s="265">
        <v>0</v>
      </c>
      <c r="H386" s="266">
        <v>12423</v>
      </c>
      <c r="I386" s="264">
        <v>16188</v>
      </c>
      <c r="J386" s="265">
        <v>0</v>
      </c>
      <c r="K386" s="266">
        <v>16188</v>
      </c>
      <c r="L386" s="264">
        <v>16866</v>
      </c>
      <c r="M386" s="265">
        <v>0</v>
      </c>
      <c r="N386" s="266">
        <v>16866</v>
      </c>
      <c r="O386" s="264">
        <v>181</v>
      </c>
      <c r="P386" s="265">
        <v>0</v>
      </c>
      <c r="Q386" s="266">
        <v>181</v>
      </c>
      <c r="R386" s="264">
        <v>2231</v>
      </c>
      <c r="S386" s="265">
        <v>0</v>
      </c>
      <c r="T386" s="266">
        <v>2231</v>
      </c>
      <c r="U386" s="264">
        <v>4685</v>
      </c>
      <c r="V386" s="265">
        <v>829</v>
      </c>
      <c r="W386" s="266">
        <v>5514</v>
      </c>
      <c r="X386" s="267">
        <v>83746</v>
      </c>
      <c r="Y386" s="268">
        <v>1191</v>
      </c>
      <c r="Z386" s="269">
        <v>84937</v>
      </c>
      <c r="AA386" s="216"/>
      <c r="BC386" s="413"/>
      <c r="BD386" s="423"/>
      <c r="BE386" s="265"/>
      <c r="BF386" s="265"/>
      <c r="BG386" s="265"/>
      <c r="BH386" s="265"/>
      <c r="BI386" s="265"/>
      <c r="BJ386" s="265"/>
      <c r="BK386" s="265"/>
      <c r="BL386" s="265"/>
      <c r="BM386" s="265"/>
      <c r="BN386" s="265"/>
      <c r="BO386" s="265"/>
      <c r="BP386" s="265"/>
      <c r="BQ386" s="265"/>
      <c r="BR386" s="265"/>
      <c r="BS386" s="265"/>
      <c r="BT386" s="265"/>
      <c r="BU386" s="265"/>
      <c r="BV386" s="265"/>
      <c r="BW386" s="265"/>
      <c r="BX386" s="265"/>
      <c r="BY386" s="265"/>
      <c r="BZ386" s="265"/>
      <c r="CA386" s="265"/>
      <c r="CB386" s="265"/>
      <c r="CC386" s="216"/>
    </row>
    <row r="387" spans="1:81" ht="13.8" thickBot="1" x14ac:dyDescent="0.3">
      <c r="A387" s="430"/>
      <c r="B387" s="431" t="s">
        <v>18</v>
      </c>
      <c r="C387" s="432">
        <v>34642</v>
      </c>
      <c r="D387" s="433">
        <v>560</v>
      </c>
      <c r="E387" s="434">
        <v>35202</v>
      </c>
      <c r="F387" s="432">
        <v>32768</v>
      </c>
      <c r="G387" s="433">
        <v>1027</v>
      </c>
      <c r="H387" s="434">
        <v>33795</v>
      </c>
      <c r="I387" s="432">
        <v>31353</v>
      </c>
      <c r="J387" s="433">
        <v>0</v>
      </c>
      <c r="K387" s="434">
        <v>31353</v>
      </c>
      <c r="L387" s="432">
        <v>46816</v>
      </c>
      <c r="M387" s="433">
        <v>0</v>
      </c>
      <c r="N387" s="434">
        <v>46816</v>
      </c>
      <c r="O387" s="432">
        <v>2764</v>
      </c>
      <c r="P387" s="433">
        <v>0</v>
      </c>
      <c r="Q387" s="434">
        <v>2764</v>
      </c>
      <c r="R387" s="432">
        <v>4119</v>
      </c>
      <c r="S387" s="433">
        <v>0</v>
      </c>
      <c r="T387" s="434">
        <v>4119</v>
      </c>
      <c r="U387" s="432">
        <v>12179</v>
      </c>
      <c r="V387" s="433">
        <v>3772</v>
      </c>
      <c r="W387" s="434">
        <v>15951</v>
      </c>
      <c r="X387" s="345">
        <v>164641</v>
      </c>
      <c r="Y387" s="346">
        <v>5359</v>
      </c>
      <c r="Z387" s="347">
        <v>170000</v>
      </c>
      <c r="AA387" s="216"/>
      <c r="BC387" s="421"/>
      <c r="BD387" s="423"/>
      <c r="BE387" s="265"/>
      <c r="BF387" s="265"/>
      <c r="BG387" s="265"/>
      <c r="BH387" s="265"/>
      <c r="BI387" s="265"/>
      <c r="BJ387" s="265"/>
      <c r="BK387" s="265"/>
      <c r="BL387" s="265"/>
      <c r="BM387" s="265"/>
      <c r="BN387" s="265"/>
      <c r="BO387" s="265"/>
      <c r="BP387" s="265"/>
      <c r="BQ387" s="265"/>
      <c r="BR387" s="265"/>
      <c r="BS387" s="265"/>
      <c r="BT387" s="265"/>
      <c r="BU387" s="265"/>
      <c r="BV387" s="265"/>
      <c r="BW387" s="265"/>
      <c r="BX387" s="265"/>
      <c r="BY387" s="265"/>
      <c r="BZ387" s="265"/>
      <c r="CA387" s="265"/>
      <c r="CB387" s="265"/>
      <c r="CC387" s="216"/>
    </row>
    <row r="388" spans="1:81" x14ac:dyDescent="0.25">
      <c r="A388" s="402" t="s">
        <v>112</v>
      </c>
      <c r="B388" s="425" t="s">
        <v>19</v>
      </c>
      <c r="C388" s="426">
        <v>27985</v>
      </c>
      <c r="D388" s="427">
        <v>3524</v>
      </c>
      <c r="E388" s="428">
        <v>31509</v>
      </c>
      <c r="F388" s="426">
        <v>97572</v>
      </c>
      <c r="G388" s="427">
        <v>6053</v>
      </c>
      <c r="H388" s="428">
        <v>103625</v>
      </c>
      <c r="I388" s="426">
        <v>86171</v>
      </c>
      <c r="J388" s="427">
        <v>0</v>
      </c>
      <c r="K388" s="428">
        <v>86171</v>
      </c>
      <c r="L388" s="426">
        <v>285468</v>
      </c>
      <c r="M388" s="427">
        <v>17480</v>
      </c>
      <c r="N388" s="428">
        <v>302948</v>
      </c>
      <c r="O388" s="426">
        <v>88406</v>
      </c>
      <c r="P388" s="427">
        <v>964</v>
      </c>
      <c r="Q388" s="428">
        <v>89370</v>
      </c>
      <c r="R388" s="426">
        <v>12022</v>
      </c>
      <c r="S388" s="427">
        <v>0</v>
      </c>
      <c r="T388" s="428">
        <v>12022</v>
      </c>
      <c r="U388" s="426">
        <v>84628</v>
      </c>
      <c r="V388" s="427">
        <v>24356</v>
      </c>
      <c r="W388" s="428">
        <v>108984</v>
      </c>
      <c r="X388" s="260">
        <v>682252</v>
      </c>
      <c r="Y388" s="261">
        <v>52377</v>
      </c>
      <c r="Z388" s="262">
        <v>734629</v>
      </c>
      <c r="AA388" s="216"/>
      <c r="BC388" s="429"/>
      <c r="BD388" s="423"/>
      <c r="BE388" s="265"/>
      <c r="BF388" s="265"/>
      <c r="BG388" s="265"/>
      <c r="BH388" s="265"/>
      <c r="BI388" s="265"/>
      <c r="BJ388" s="265"/>
      <c r="BK388" s="265"/>
      <c r="BL388" s="265"/>
      <c r="BM388" s="265"/>
      <c r="BN388" s="265"/>
      <c r="BO388" s="265"/>
      <c r="BP388" s="265"/>
      <c r="BQ388" s="265"/>
      <c r="BR388" s="265"/>
      <c r="BS388" s="265"/>
      <c r="BT388" s="265"/>
      <c r="BU388" s="265"/>
      <c r="BV388" s="265"/>
      <c r="BW388" s="265"/>
      <c r="BX388" s="265"/>
      <c r="BY388" s="265"/>
      <c r="BZ388" s="265"/>
      <c r="CA388" s="265"/>
      <c r="CB388" s="265"/>
      <c r="CC388" s="216"/>
    </row>
    <row r="389" spans="1:81" x14ac:dyDescent="0.25">
      <c r="A389" s="413"/>
      <c r="B389" s="424" t="s">
        <v>20</v>
      </c>
      <c r="C389" s="264">
        <v>247773</v>
      </c>
      <c r="D389" s="265">
        <v>26704</v>
      </c>
      <c r="E389" s="266">
        <v>274477</v>
      </c>
      <c r="F389" s="264">
        <v>41133</v>
      </c>
      <c r="G389" s="265">
        <v>11545</v>
      </c>
      <c r="H389" s="266">
        <v>52678</v>
      </c>
      <c r="I389" s="264">
        <v>118002</v>
      </c>
      <c r="J389" s="265">
        <v>0</v>
      </c>
      <c r="K389" s="266">
        <v>118002</v>
      </c>
      <c r="L389" s="264">
        <v>178391</v>
      </c>
      <c r="M389" s="265">
        <v>21649</v>
      </c>
      <c r="N389" s="266">
        <v>200040</v>
      </c>
      <c r="O389" s="264">
        <v>59565</v>
      </c>
      <c r="P389" s="265">
        <v>0</v>
      </c>
      <c r="Q389" s="266">
        <v>59565</v>
      </c>
      <c r="R389" s="264">
        <v>5408</v>
      </c>
      <c r="S389" s="265">
        <v>0</v>
      </c>
      <c r="T389" s="266">
        <v>5408</v>
      </c>
      <c r="U389" s="264">
        <v>43791</v>
      </c>
      <c r="V389" s="265">
        <v>16375</v>
      </c>
      <c r="W389" s="266">
        <v>60166</v>
      </c>
      <c r="X389" s="267">
        <v>694063</v>
      </c>
      <c r="Y389" s="268">
        <v>76273</v>
      </c>
      <c r="Z389" s="269">
        <v>770336</v>
      </c>
      <c r="AA389" s="216"/>
      <c r="BC389" s="413"/>
      <c r="BD389" s="423"/>
      <c r="BE389" s="265"/>
      <c r="BF389" s="265"/>
      <c r="BG389" s="265"/>
      <c r="BH389" s="265"/>
      <c r="BI389" s="265"/>
      <c r="BJ389" s="265"/>
      <c r="BK389" s="265"/>
      <c r="BL389" s="265"/>
      <c r="BM389" s="265"/>
      <c r="BN389" s="265"/>
      <c r="BO389" s="265"/>
      <c r="BP389" s="265"/>
      <c r="BQ389" s="265"/>
      <c r="BR389" s="265"/>
      <c r="BS389" s="265"/>
      <c r="BT389" s="265"/>
      <c r="BU389" s="265"/>
      <c r="BV389" s="265"/>
      <c r="BW389" s="265"/>
      <c r="BX389" s="265"/>
      <c r="BY389" s="265"/>
      <c r="BZ389" s="265"/>
      <c r="CA389" s="265"/>
      <c r="CB389" s="265"/>
      <c r="CC389" s="216"/>
    </row>
    <row r="390" spans="1:81" ht="13.8" thickBot="1" x14ac:dyDescent="0.3">
      <c r="A390" s="430"/>
      <c r="B390" s="431" t="s">
        <v>18</v>
      </c>
      <c r="C390" s="432">
        <v>275758</v>
      </c>
      <c r="D390" s="433">
        <v>30228</v>
      </c>
      <c r="E390" s="434">
        <v>305986</v>
      </c>
      <c r="F390" s="432">
        <v>138705</v>
      </c>
      <c r="G390" s="433">
        <v>17598</v>
      </c>
      <c r="H390" s="434">
        <v>156303</v>
      </c>
      <c r="I390" s="432">
        <v>204173</v>
      </c>
      <c r="J390" s="433">
        <v>0</v>
      </c>
      <c r="K390" s="434">
        <v>204173</v>
      </c>
      <c r="L390" s="432">
        <v>463859</v>
      </c>
      <c r="M390" s="433">
        <v>39129</v>
      </c>
      <c r="N390" s="434">
        <v>502988</v>
      </c>
      <c r="O390" s="432">
        <v>147971</v>
      </c>
      <c r="P390" s="433">
        <v>964</v>
      </c>
      <c r="Q390" s="434">
        <v>148935</v>
      </c>
      <c r="R390" s="432">
        <v>17430</v>
      </c>
      <c r="S390" s="433">
        <v>0</v>
      </c>
      <c r="T390" s="434">
        <v>17430</v>
      </c>
      <c r="U390" s="432">
        <v>128419</v>
      </c>
      <c r="V390" s="433">
        <v>40731</v>
      </c>
      <c r="W390" s="434">
        <v>169150</v>
      </c>
      <c r="X390" s="345">
        <v>1376315</v>
      </c>
      <c r="Y390" s="346">
        <v>128650</v>
      </c>
      <c r="Z390" s="347">
        <v>1504965</v>
      </c>
      <c r="AA390" s="216"/>
      <c r="BC390" s="421"/>
      <c r="BD390" s="423"/>
      <c r="BE390" s="265"/>
      <c r="BF390" s="265"/>
      <c r="BG390" s="265"/>
      <c r="BH390" s="265"/>
      <c r="BI390" s="265"/>
      <c r="BJ390" s="265"/>
      <c r="BK390" s="265"/>
      <c r="BL390" s="265"/>
      <c r="BM390" s="265"/>
      <c r="BN390" s="265"/>
      <c r="BO390" s="265"/>
      <c r="BP390" s="265"/>
      <c r="BQ390" s="265"/>
      <c r="BR390" s="265"/>
      <c r="BS390" s="265"/>
      <c r="BT390" s="265"/>
      <c r="BU390" s="265"/>
      <c r="BV390" s="265"/>
      <c r="BW390" s="265"/>
      <c r="BX390" s="265"/>
      <c r="BY390" s="265"/>
      <c r="BZ390" s="265"/>
      <c r="CA390" s="265"/>
      <c r="CB390" s="265"/>
      <c r="CC390" s="216"/>
    </row>
    <row r="391" spans="1:81" x14ac:dyDescent="0.25">
      <c r="A391" s="402" t="s">
        <v>136</v>
      </c>
      <c r="B391" s="425" t="s">
        <v>19</v>
      </c>
      <c r="C391" s="426">
        <v>17861</v>
      </c>
      <c r="D391" s="427">
        <v>7200</v>
      </c>
      <c r="E391" s="428">
        <v>25061</v>
      </c>
      <c r="F391" s="426">
        <v>199208</v>
      </c>
      <c r="G391" s="427">
        <v>25080</v>
      </c>
      <c r="H391" s="428">
        <v>224288</v>
      </c>
      <c r="I391" s="426">
        <v>88848</v>
      </c>
      <c r="J391" s="427">
        <v>0</v>
      </c>
      <c r="K391" s="428">
        <v>88848</v>
      </c>
      <c r="L391" s="426">
        <v>161245</v>
      </c>
      <c r="M391" s="427">
        <v>23925</v>
      </c>
      <c r="N391" s="428">
        <v>185170</v>
      </c>
      <c r="O391" s="426">
        <v>73832</v>
      </c>
      <c r="P391" s="427">
        <v>10344</v>
      </c>
      <c r="Q391" s="428">
        <v>84176</v>
      </c>
      <c r="R391" s="426">
        <v>9362</v>
      </c>
      <c r="S391" s="427">
        <v>7113</v>
      </c>
      <c r="T391" s="428">
        <v>16475</v>
      </c>
      <c r="U391" s="426">
        <v>375183</v>
      </c>
      <c r="V391" s="427">
        <v>280537</v>
      </c>
      <c r="W391" s="428">
        <v>655720</v>
      </c>
      <c r="X391" s="260">
        <v>925539</v>
      </c>
      <c r="Y391" s="261">
        <v>354199</v>
      </c>
      <c r="Z391" s="262">
        <v>1279738</v>
      </c>
      <c r="AA391" s="216"/>
      <c r="BC391" s="429"/>
      <c r="BD391" s="423"/>
      <c r="BE391" s="265"/>
      <c r="BF391" s="265"/>
      <c r="BG391" s="265"/>
      <c r="BH391" s="265"/>
      <c r="BI391" s="265"/>
      <c r="BJ391" s="265"/>
      <c r="BK391" s="265"/>
      <c r="BL391" s="265"/>
      <c r="BM391" s="265"/>
      <c r="BN391" s="265"/>
      <c r="BO391" s="265"/>
      <c r="BP391" s="265"/>
      <c r="BQ391" s="265"/>
      <c r="BR391" s="265"/>
      <c r="BS391" s="265"/>
      <c r="BT391" s="265"/>
      <c r="BU391" s="265"/>
      <c r="BV391" s="265"/>
      <c r="BW391" s="265"/>
      <c r="BX391" s="265"/>
      <c r="BY391" s="265"/>
      <c r="BZ391" s="265"/>
      <c r="CA391" s="265"/>
      <c r="CB391" s="265"/>
      <c r="CC391" s="216"/>
    </row>
    <row r="392" spans="1:81" x14ac:dyDescent="0.25">
      <c r="A392" s="413"/>
      <c r="B392" s="424" t="s">
        <v>20</v>
      </c>
      <c r="C392" s="264">
        <v>89613</v>
      </c>
      <c r="D392" s="265">
        <v>42593</v>
      </c>
      <c r="E392" s="266">
        <v>132206</v>
      </c>
      <c r="F392" s="264">
        <v>123985</v>
      </c>
      <c r="G392" s="265">
        <v>29610</v>
      </c>
      <c r="H392" s="266">
        <v>153595</v>
      </c>
      <c r="I392" s="264">
        <v>126760</v>
      </c>
      <c r="J392" s="265">
        <v>2972</v>
      </c>
      <c r="K392" s="266">
        <v>129732</v>
      </c>
      <c r="L392" s="264">
        <v>72244</v>
      </c>
      <c r="M392" s="265">
        <v>16192</v>
      </c>
      <c r="N392" s="266">
        <v>88436</v>
      </c>
      <c r="O392" s="264">
        <v>56064</v>
      </c>
      <c r="P392" s="265">
        <v>5387</v>
      </c>
      <c r="Q392" s="266">
        <v>61451</v>
      </c>
      <c r="R392" s="264">
        <v>5880</v>
      </c>
      <c r="S392" s="265">
        <v>4031</v>
      </c>
      <c r="T392" s="266">
        <v>9911</v>
      </c>
      <c r="U392" s="264">
        <v>643502</v>
      </c>
      <c r="V392" s="265">
        <v>298706</v>
      </c>
      <c r="W392" s="266">
        <v>942208</v>
      </c>
      <c r="X392" s="267">
        <v>1118048</v>
      </c>
      <c r="Y392" s="268">
        <v>399491</v>
      </c>
      <c r="Z392" s="269">
        <v>1517539</v>
      </c>
      <c r="AA392" s="216"/>
      <c r="BC392" s="413"/>
      <c r="BD392" s="423"/>
      <c r="BE392" s="265"/>
      <c r="BF392" s="265"/>
      <c r="BG392" s="265"/>
      <c r="BH392" s="265"/>
      <c r="BI392" s="265"/>
      <c r="BJ392" s="265"/>
      <c r="BK392" s="265"/>
      <c r="BL392" s="265"/>
      <c r="BM392" s="265"/>
      <c r="BN392" s="265"/>
      <c r="BO392" s="265"/>
      <c r="BP392" s="265"/>
      <c r="BQ392" s="265"/>
      <c r="BR392" s="265"/>
      <c r="BS392" s="265"/>
      <c r="BT392" s="265"/>
      <c r="BU392" s="265"/>
      <c r="BV392" s="265"/>
      <c r="BW392" s="265"/>
      <c r="BX392" s="265"/>
      <c r="BY392" s="265"/>
      <c r="BZ392" s="265"/>
      <c r="CA392" s="265"/>
      <c r="CB392" s="265"/>
      <c r="CC392" s="216"/>
    </row>
    <row r="393" spans="1:81" ht="13.8" thickBot="1" x14ac:dyDescent="0.3">
      <c r="A393" s="430"/>
      <c r="B393" s="431" t="s">
        <v>18</v>
      </c>
      <c r="C393" s="432">
        <v>107474</v>
      </c>
      <c r="D393" s="433">
        <v>49793</v>
      </c>
      <c r="E393" s="434">
        <v>157267</v>
      </c>
      <c r="F393" s="432">
        <v>323193</v>
      </c>
      <c r="G393" s="433">
        <v>54690</v>
      </c>
      <c r="H393" s="434">
        <v>377883</v>
      </c>
      <c r="I393" s="432">
        <v>215608</v>
      </c>
      <c r="J393" s="433">
        <v>2972</v>
      </c>
      <c r="K393" s="434">
        <v>218580</v>
      </c>
      <c r="L393" s="432">
        <v>233489</v>
      </c>
      <c r="M393" s="433">
        <v>40117</v>
      </c>
      <c r="N393" s="434">
        <v>273606</v>
      </c>
      <c r="O393" s="432">
        <v>129896</v>
      </c>
      <c r="P393" s="433">
        <v>15731</v>
      </c>
      <c r="Q393" s="434">
        <v>145627</v>
      </c>
      <c r="R393" s="432">
        <v>15242</v>
      </c>
      <c r="S393" s="433">
        <v>11144</v>
      </c>
      <c r="T393" s="434">
        <v>26386</v>
      </c>
      <c r="U393" s="432">
        <v>1018685</v>
      </c>
      <c r="V393" s="433">
        <v>579243</v>
      </c>
      <c r="W393" s="434">
        <v>1597928</v>
      </c>
      <c r="X393" s="345">
        <v>2043587</v>
      </c>
      <c r="Y393" s="346">
        <v>753690</v>
      </c>
      <c r="Z393" s="347">
        <v>2797277</v>
      </c>
      <c r="AA393" s="216"/>
      <c r="BC393" s="421"/>
      <c r="BD393" s="423"/>
      <c r="BE393" s="265"/>
      <c r="BF393" s="265"/>
      <c r="BG393" s="265"/>
      <c r="BH393" s="265"/>
      <c r="BI393" s="265"/>
      <c r="BJ393" s="265"/>
      <c r="BK393" s="265"/>
      <c r="BL393" s="265"/>
      <c r="BM393" s="265"/>
      <c r="BN393" s="265"/>
      <c r="BO393" s="265"/>
      <c r="BP393" s="265"/>
      <c r="BQ393" s="265"/>
      <c r="BR393" s="265"/>
      <c r="BS393" s="265"/>
      <c r="BT393" s="265"/>
      <c r="BU393" s="265"/>
      <c r="BV393" s="265"/>
      <c r="BW393" s="265"/>
      <c r="BX393" s="265"/>
      <c r="BY393" s="265"/>
      <c r="BZ393" s="265"/>
      <c r="CA393" s="265"/>
      <c r="CB393" s="265"/>
      <c r="CC393" s="216"/>
    </row>
    <row r="394" spans="1:81" x14ac:dyDescent="0.25">
      <c r="A394" s="402" t="s">
        <v>137</v>
      </c>
      <c r="B394" s="425" t="s">
        <v>19</v>
      </c>
      <c r="C394" s="426">
        <v>818</v>
      </c>
      <c r="D394" s="427">
        <v>2768</v>
      </c>
      <c r="E394" s="428">
        <v>3586</v>
      </c>
      <c r="F394" s="426">
        <v>409</v>
      </c>
      <c r="G394" s="427">
        <v>0</v>
      </c>
      <c r="H394" s="428">
        <v>409</v>
      </c>
      <c r="I394" s="426">
        <v>2550</v>
      </c>
      <c r="J394" s="427">
        <v>0</v>
      </c>
      <c r="K394" s="428">
        <v>2550</v>
      </c>
      <c r="L394" s="426">
        <v>2600</v>
      </c>
      <c r="M394" s="427">
        <v>482</v>
      </c>
      <c r="N394" s="428">
        <v>3082</v>
      </c>
      <c r="O394" s="426">
        <v>0</v>
      </c>
      <c r="P394" s="435">
        <v>0</v>
      </c>
      <c r="Q394" s="428">
        <v>0</v>
      </c>
      <c r="R394" s="426">
        <v>0</v>
      </c>
      <c r="S394" s="427">
        <v>0</v>
      </c>
      <c r="T394" s="428">
        <v>0</v>
      </c>
      <c r="U394" s="426">
        <v>409</v>
      </c>
      <c r="V394" s="427">
        <v>850</v>
      </c>
      <c r="W394" s="428">
        <v>1259</v>
      </c>
      <c r="X394" s="260">
        <v>6786</v>
      </c>
      <c r="Y394" s="261">
        <v>4100</v>
      </c>
      <c r="Z394" s="262">
        <v>10886</v>
      </c>
      <c r="AA394" s="216"/>
      <c r="BC394" s="429"/>
      <c r="BD394" s="423"/>
      <c r="BE394" s="265"/>
      <c r="BF394" s="265"/>
      <c r="BG394" s="265"/>
      <c r="BH394" s="265"/>
      <c r="BI394" s="265"/>
      <c r="BJ394" s="265"/>
      <c r="BK394" s="265"/>
      <c r="BL394" s="265"/>
      <c r="BM394" s="265"/>
      <c r="BN394" s="265"/>
      <c r="BO394" s="265"/>
      <c r="BP394" s="265"/>
      <c r="BQ394" s="265"/>
      <c r="BR394" s="265"/>
      <c r="BS394" s="265"/>
      <c r="BT394" s="265"/>
      <c r="BU394" s="265"/>
      <c r="BV394" s="265"/>
      <c r="BW394" s="265"/>
      <c r="BX394" s="265"/>
      <c r="BY394" s="265"/>
      <c r="BZ394" s="265"/>
      <c r="CA394" s="265"/>
      <c r="CB394" s="265"/>
      <c r="CC394" s="216"/>
    </row>
    <row r="395" spans="1:81" x14ac:dyDescent="0.25">
      <c r="A395" s="413"/>
      <c r="B395" s="424" t="s">
        <v>20</v>
      </c>
      <c r="C395" s="264">
        <v>16889</v>
      </c>
      <c r="D395" s="265">
        <v>17069</v>
      </c>
      <c r="E395" s="266">
        <v>33958</v>
      </c>
      <c r="F395" s="264">
        <v>409</v>
      </c>
      <c r="G395" s="265">
        <v>0</v>
      </c>
      <c r="H395" s="266">
        <v>409</v>
      </c>
      <c r="I395" s="264">
        <v>861</v>
      </c>
      <c r="J395" s="265">
        <v>0</v>
      </c>
      <c r="K395" s="266">
        <v>861</v>
      </c>
      <c r="L395" s="264">
        <v>3147</v>
      </c>
      <c r="M395" s="265">
        <v>3400</v>
      </c>
      <c r="N395" s="266">
        <v>6547</v>
      </c>
      <c r="O395" s="264">
        <v>850</v>
      </c>
      <c r="P395" s="436">
        <v>0</v>
      </c>
      <c r="Q395" s="266">
        <v>850</v>
      </c>
      <c r="R395" s="264">
        <v>0</v>
      </c>
      <c r="S395" s="265">
        <v>0</v>
      </c>
      <c r="T395" s="266">
        <v>0</v>
      </c>
      <c r="U395" s="264">
        <v>562</v>
      </c>
      <c r="V395" s="265">
        <v>1737</v>
      </c>
      <c r="W395" s="266">
        <v>2299</v>
      </c>
      <c r="X395" s="267">
        <v>22718</v>
      </c>
      <c r="Y395" s="268">
        <v>22206</v>
      </c>
      <c r="Z395" s="269">
        <v>44924</v>
      </c>
      <c r="AA395" s="216"/>
      <c r="BC395" s="413"/>
      <c r="BD395" s="423"/>
      <c r="BE395" s="265"/>
      <c r="BF395" s="265"/>
      <c r="BG395" s="265"/>
      <c r="BH395" s="265"/>
      <c r="BI395" s="265"/>
      <c r="BJ395" s="265"/>
      <c r="BK395" s="265"/>
      <c r="BL395" s="265"/>
      <c r="BM395" s="265"/>
      <c r="BN395" s="265"/>
      <c r="BO395" s="265"/>
      <c r="BP395" s="265"/>
      <c r="BQ395" s="265"/>
      <c r="BR395" s="265"/>
      <c r="BS395" s="265"/>
      <c r="BT395" s="265"/>
      <c r="BU395" s="265"/>
      <c r="BV395" s="265"/>
      <c r="BW395" s="265"/>
      <c r="BX395" s="265"/>
      <c r="BY395" s="265"/>
      <c r="BZ395" s="265"/>
      <c r="CA395" s="265"/>
      <c r="CB395" s="265"/>
      <c r="CC395" s="216"/>
    </row>
    <row r="396" spans="1:81" ht="13.8" thickBot="1" x14ac:dyDescent="0.3">
      <c r="A396" s="430"/>
      <c r="B396" s="431" t="s">
        <v>18</v>
      </c>
      <c r="C396" s="432">
        <v>17707</v>
      </c>
      <c r="D396" s="433">
        <v>19837</v>
      </c>
      <c r="E396" s="434">
        <v>37544</v>
      </c>
      <c r="F396" s="432">
        <v>818</v>
      </c>
      <c r="G396" s="433">
        <v>0</v>
      </c>
      <c r="H396" s="434">
        <v>818</v>
      </c>
      <c r="I396" s="432">
        <v>3411</v>
      </c>
      <c r="J396" s="433">
        <v>0</v>
      </c>
      <c r="K396" s="434">
        <v>3411</v>
      </c>
      <c r="L396" s="432">
        <v>5747</v>
      </c>
      <c r="M396" s="433">
        <v>3882</v>
      </c>
      <c r="N396" s="434">
        <v>9629</v>
      </c>
      <c r="O396" s="432">
        <v>850</v>
      </c>
      <c r="P396" s="437">
        <v>0</v>
      </c>
      <c r="Q396" s="434">
        <v>850</v>
      </c>
      <c r="R396" s="432">
        <v>0</v>
      </c>
      <c r="S396" s="433">
        <v>0</v>
      </c>
      <c r="T396" s="434">
        <v>0</v>
      </c>
      <c r="U396" s="432">
        <v>971</v>
      </c>
      <c r="V396" s="433">
        <v>2587</v>
      </c>
      <c r="W396" s="434">
        <v>3558</v>
      </c>
      <c r="X396" s="345">
        <v>29504</v>
      </c>
      <c r="Y396" s="346">
        <v>26306</v>
      </c>
      <c r="Z396" s="347">
        <v>55810</v>
      </c>
      <c r="AA396" s="216"/>
      <c r="BC396" s="421"/>
      <c r="BD396" s="423"/>
      <c r="BE396" s="265"/>
      <c r="BF396" s="265"/>
      <c r="BG396" s="265"/>
      <c r="BH396" s="265"/>
      <c r="BI396" s="265"/>
      <c r="BJ396" s="265"/>
      <c r="BK396" s="265"/>
      <c r="BL396" s="265"/>
      <c r="BM396" s="265"/>
      <c r="BN396" s="265"/>
      <c r="BO396" s="265"/>
      <c r="BP396" s="265"/>
      <c r="BQ396" s="265"/>
      <c r="BR396" s="265"/>
      <c r="BS396" s="265"/>
      <c r="BT396" s="265"/>
      <c r="BU396" s="265"/>
      <c r="BV396" s="265"/>
      <c r="BW396" s="265"/>
      <c r="BX396" s="265"/>
      <c r="BY396" s="265"/>
      <c r="BZ396" s="265"/>
      <c r="CA396" s="265"/>
      <c r="CB396" s="265"/>
      <c r="CC396" s="216"/>
    </row>
    <row r="397" spans="1:81" x14ac:dyDescent="0.25">
      <c r="A397" s="438" t="s">
        <v>18</v>
      </c>
      <c r="B397" s="439" t="s">
        <v>19</v>
      </c>
      <c r="C397" s="360">
        <v>50134</v>
      </c>
      <c r="D397" s="361">
        <v>13690</v>
      </c>
      <c r="E397" s="362">
        <v>63824</v>
      </c>
      <c r="F397" s="360">
        <v>317534</v>
      </c>
      <c r="G397" s="361">
        <v>32160</v>
      </c>
      <c r="H397" s="362">
        <v>349694</v>
      </c>
      <c r="I397" s="360">
        <v>192734</v>
      </c>
      <c r="J397" s="361">
        <v>0</v>
      </c>
      <c r="K397" s="362">
        <v>192734</v>
      </c>
      <c r="L397" s="360">
        <v>479263</v>
      </c>
      <c r="M397" s="361">
        <v>41887</v>
      </c>
      <c r="N397" s="362">
        <v>521150</v>
      </c>
      <c r="O397" s="360">
        <v>164821</v>
      </c>
      <c r="P397" s="361">
        <v>11308</v>
      </c>
      <c r="Q397" s="362">
        <v>176129</v>
      </c>
      <c r="R397" s="360">
        <v>23272</v>
      </c>
      <c r="S397" s="361">
        <v>7113</v>
      </c>
      <c r="T397" s="362">
        <v>30385</v>
      </c>
      <c r="U397" s="360">
        <v>467714</v>
      </c>
      <c r="V397" s="361">
        <v>308686</v>
      </c>
      <c r="W397" s="362">
        <v>776400</v>
      </c>
      <c r="X397" s="360">
        <v>1695472</v>
      </c>
      <c r="Y397" s="361">
        <v>414844</v>
      </c>
      <c r="Z397" s="362">
        <v>2110316</v>
      </c>
      <c r="AA397" s="216"/>
      <c r="BC397" s="440"/>
      <c r="BD397" s="441"/>
      <c r="BE397" s="265"/>
      <c r="BF397" s="265"/>
      <c r="BG397" s="265"/>
      <c r="BH397" s="265"/>
      <c r="BI397" s="265"/>
      <c r="BJ397" s="265"/>
      <c r="BK397" s="265"/>
      <c r="BL397" s="265"/>
      <c r="BM397" s="265"/>
      <c r="BN397" s="265"/>
      <c r="BO397" s="265"/>
      <c r="BP397" s="265"/>
      <c r="BQ397" s="265"/>
      <c r="BR397" s="265"/>
      <c r="BS397" s="265"/>
      <c r="BT397" s="265"/>
      <c r="BU397" s="265"/>
      <c r="BV397" s="265"/>
      <c r="BW397" s="265"/>
      <c r="BX397" s="265"/>
      <c r="BY397" s="265"/>
      <c r="BZ397" s="265"/>
      <c r="CA397" s="265"/>
      <c r="CB397" s="265"/>
      <c r="CC397" s="216"/>
    </row>
    <row r="398" spans="1:81" x14ac:dyDescent="0.25">
      <c r="A398" s="438"/>
      <c r="B398" s="442" t="s">
        <v>20</v>
      </c>
      <c r="C398" s="267">
        <v>385447</v>
      </c>
      <c r="D398" s="268">
        <v>86728</v>
      </c>
      <c r="E398" s="269">
        <v>472175</v>
      </c>
      <c r="F398" s="267">
        <v>177950</v>
      </c>
      <c r="G398" s="268">
        <v>41155</v>
      </c>
      <c r="H398" s="269">
        <v>219105</v>
      </c>
      <c r="I398" s="267">
        <v>261811</v>
      </c>
      <c r="J398" s="268">
        <v>2972</v>
      </c>
      <c r="K398" s="269">
        <v>264783</v>
      </c>
      <c r="L398" s="267">
        <v>270648</v>
      </c>
      <c r="M398" s="268">
        <v>41241</v>
      </c>
      <c r="N398" s="269">
        <v>311889</v>
      </c>
      <c r="O398" s="267">
        <v>116660</v>
      </c>
      <c r="P398" s="268">
        <v>5387</v>
      </c>
      <c r="Q398" s="269">
        <v>122047</v>
      </c>
      <c r="R398" s="267">
        <v>13519</v>
      </c>
      <c r="S398" s="268">
        <v>4031</v>
      </c>
      <c r="T398" s="269">
        <v>17550</v>
      </c>
      <c r="U398" s="267">
        <v>692540</v>
      </c>
      <c r="V398" s="268">
        <v>317647</v>
      </c>
      <c r="W398" s="269">
        <v>1010187</v>
      </c>
      <c r="X398" s="267">
        <v>1918575</v>
      </c>
      <c r="Y398" s="268">
        <v>499161</v>
      </c>
      <c r="Z398" s="269">
        <v>2417736</v>
      </c>
      <c r="AA398" s="216"/>
      <c r="BC398" s="438"/>
      <c r="BD398" s="441"/>
      <c r="BE398" s="265"/>
      <c r="BF398" s="265"/>
      <c r="BG398" s="265"/>
      <c r="BH398" s="265"/>
      <c r="BI398" s="265"/>
      <c r="BJ398" s="265"/>
      <c r="BK398" s="265"/>
      <c r="BL398" s="265"/>
      <c r="BM398" s="265"/>
      <c r="BN398" s="265"/>
      <c r="BO398" s="265"/>
      <c r="BP398" s="265"/>
      <c r="BQ398" s="265"/>
      <c r="BR398" s="265"/>
      <c r="BS398" s="265"/>
      <c r="BT398" s="265"/>
      <c r="BU398" s="265"/>
      <c r="BV398" s="265"/>
      <c r="BW398" s="265"/>
      <c r="BX398" s="265"/>
      <c r="BY398" s="265"/>
      <c r="BZ398" s="265"/>
      <c r="CA398" s="265"/>
      <c r="CB398" s="265"/>
      <c r="CC398" s="216"/>
    </row>
    <row r="399" spans="1:81" ht="13.8" thickBot="1" x14ac:dyDescent="0.3">
      <c r="A399" s="443"/>
      <c r="B399" s="444" t="s">
        <v>18</v>
      </c>
      <c r="C399" s="345">
        <v>435581</v>
      </c>
      <c r="D399" s="346">
        <v>100418</v>
      </c>
      <c r="E399" s="347">
        <v>535999</v>
      </c>
      <c r="F399" s="345">
        <v>495484</v>
      </c>
      <c r="G399" s="346">
        <v>73315</v>
      </c>
      <c r="H399" s="347">
        <v>568799</v>
      </c>
      <c r="I399" s="345">
        <v>454545</v>
      </c>
      <c r="J399" s="346">
        <v>2972</v>
      </c>
      <c r="K399" s="347">
        <v>457517</v>
      </c>
      <c r="L399" s="345">
        <v>749911</v>
      </c>
      <c r="M399" s="346">
        <v>83128</v>
      </c>
      <c r="N399" s="347">
        <v>833039</v>
      </c>
      <c r="O399" s="345">
        <v>281481</v>
      </c>
      <c r="P399" s="346">
        <v>16695</v>
      </c>
      <c r="Q399" s="347">
        <v>298176</v>
      </c>
      <c r="R399" s="345">
        <v>36791</v>
      </c>
      <c r="S399" s="346">
        <v>11144</v>
      </c>
      <c r="T399" s="347">
        <v>47935</v>
      </c>
      <c r="U399" s="345">
        <v>1160254</v>
      </c>
      <c r="V399" s="346">
        <v>626333</v>
      </c>
      <c r="W399" s="347">
        <v>1786587</v>
      </c>
      <c r="X399" s="345">
        <v>3614047</v>
      </c>
      <c r="Y399" s="346">
        <v>914005</v>
      </c>
      <c r="Z399" s="347">
        <v>4528052</v>
      </c>
      <c r="AA399" s="216"/>
      <c r="BC399" s="445"/>
      <c r="BD399" s="441"/>
      <c r="BE399" s="265"/>
      <c r="BF399" s="265"/>
      <c r="BG399" s="265"/>
      <c r="BH399" s="265"/>
      <c r="BI399" s="265"/>
      <c r="BJ399" s="265"/>
      <c r="BK399" s="265"/>
      <c r="BL399" s="265"/>
      <c r="BM399" s="265"/>
      <c r="BN399" s="265"/>
      <c r="BO399" s="265"/>
      <c r="BP399" s="265"/>
      <c r="BQ399" s="265"/>
      <c r="BR399" s="265"/>
      <c r="BS399" s="265"/>
      <c r="BT399" s="265"/>
      <c r="BU399" s="265"/>
      <c r="BV399" s="265"/>
      <c r="BW399" s="265"/>
      <c r="BX399" s="265"/>
      <c r="BY399" s="265"/>
      <c r="BZ399" s="265"/>
      <c r="CA399" s="265"/>
      <c r="CB399" s="265"/>
      <c r="CC399" s="216"/>
    </row>
    <row r="401" spans="1:80" x14ac:dyDescent="0.25">
      <c r="C401" s="216"/>
      <c r="D401" s="216"/>
      <c r="E401" s="216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190">
        <f>X390/X399*100</f>
        <v>38.08237690323341</v>
      </c>
      <c r="Y401" s="190">
        <f t="shared" ref="Y401:Z401" si="66">Y390/Y399*100</f>
        <v>14.075415342366837</v>
      </c>
      <c r="Z401" s="190">
        <f t="shared" si="66"/>
        <v>33.236477849636003</v>
      </c>
    </row>
    <row r="402" spans="1:80" ht="16.2" thickBot="1" x14ac:dyDescent="0.3">
      <c r="A402" s="281" t="s">
        <v>138</v>
      </c>
      <c r="B402" s="281"/>
      <c r="C402" s="281"/>
      <c r="D402" s="281"/>
      <c r="E402" s="281"/>
      <c r="F402" s="281"/>
      <c r="G402" s="281"/>
      <c r="H402" s="281"/>
      <c r="I402" s="281"/>
      <c r="J402" s="281"/>
      <c r="K402" s="281"/>
      <c r="L402" s="281"/>
      <c r="M402" s="281"/>
      <c r="N402" s="281"/>
      <c r="O402" s="281"/>
      <c r="P402" s="281"/>
      <c r="Q402" s="281"/>
      <c r="R402" s="281"/>
      <c r="S402" s="281"/>
      <c r="T402" s="281"/>
      <c r="U402" s="281"/>
      <c r="V402" s="281"/>
      <c r="W402" s="281"/>
      <c r="X402" s="281"/>
      <c r="Y402" s="281"/>
      <c r="Z402" s="281"/>
      <c r="AA402" s="401"/>
      <c r="BC402" s="135"/>
      <c r="BD402" s="136"/>
      <c r="BE402" s="136"/>
      <c r="BF402" s="136"/>
      <c r="BG402" s="136"/>
      <c r="BH402" s="136"/>
      <c r="BI402" s="136"/>
      <c r="BJ402" s="136"/>
      <c r="BK402" s="136"/>
      <c r="BL402" s="136"/>
      <c r="BM402" s="136"/>
      <c r="BN402" s="136"/>
      <c r="BO402" s="136"/>
      <c r="BP402" s="136"/>
      <c r="BQ402" s="136"/>
      <c r="BR402" s="136"/>
      <c r="BS402" s="136"/>
      <c r="BT402" s="136"/>
      <c r="BU402" s="136"/>
      <c r="BV402" s="136"/>
      <c r="BW402" s="136"/>
      <c r="BX402" s="136"/>
      <c r="BY402" s="136"/>
      <c r="BZ402" s="136"/>
      <c r="CA402" s="136"/>
      <c r="CB402" s="316"/>
    </row>
    <row r="403" spans="1:80" ht="14.4" thickTop="1" thickBot="1" x14ac:dyDescent="0.3">
      <c r="A403" s="446">
        <v>11</v>
      </c>
      <c r="B403" s="401"/>
      <c r="C403" s="285"/>
      <c r="D403" s="401"/>
      <c r="E403" s="401"/>
      <c r="F403" s="401"/>
      <c r="G403" s="401"/>
      <c r="H403" s="401"/>
      <c r="I403" s="401"/>
      <c r="J403" s="401"/>
      <c r="K403" s="401"/>
      <c r="L403" s="401"/>
      <c r="M403" s="400"/>
      <c r="N403" s="400"/>
      <c r="O403" s="447"/>
      <c r="P403" s="447"/>
      <c r="Q403" s="401"/>
      <c r="R403" s="401"/>
      <c r="S403" s="284"/>
      <c r="T403" s="284"/>
      <c r="U403" s="401"/>
      <c r="V403" s="401"/>
      <c r="W403" s="401"/>
      <c r="X403" s="401"/>
      <c r="Y403" s="401"/>
      <c r="Z403" s="401"/>
      <c r="AA403" s="401"/>
      <c r="BC403" s="142"/>
      <c r="BD403" s="143"/>
      <c r="BE403" s="144"/>
      <c r="BF403" s="145"/>
      <c r="BG403" s="145"/>
      <c r="BH403" s="145"/>
      <c r="BI403" s="145"/>
      <c r="BJ403" s="145"/>
      <c r="BK403" s="145"/>
      <c r="BL403" s="145"/>
      <c r="BM403" s="145"/>
      <c r="BN403" s="145"/>
      <c r="BO403" s="145"/>
      <c r="BP403" s="145"/>
      <c r="BQ403" s="145"/>
      <c r="BR403" s="145"/>
      <c r="BS403" s="145"/>
      <c r="BT403" s="145"/>
      <c r="BU403" s="145"/>
      <c r="BV403" s="145"/>
      <c r="BW403" s="145"/>
      <c r="BX403" s="145"/>
      <c r="BY403" s="145"/>
      <c r="BZ403" s="145"/>
      <c r="CA403" s="145"/>
      <c r="CB403" s="448"/>
    </row>
    <row r="404" spans="1:80" ht="12.75" customHeight="1" x14ac:dyDescent="0.25">
      <c r="A404" s="402" t="s">
        <v>116</v>
      </c>
      <c r="B404" s="449" t="s">
        <v>52</v>
      </c>
      <c r="C404" s="404" t="s">
        <v>87</v>
      </c>
      <c r="D404" s="405"/>
      <c r="E404" s="406"/>
      <c r="F404" s="405" t="s">
        <v>88</v>
      </c>
      <c r="G404" s="405"/>
      <c r="H404" s="405"/>
      <c r="I404" s="404" t="s">
        <v>89</v>
      </c>
      <c r="J404" s="405"/>
      <c r="K404" s="406"/>
      <c r="L404" s="404" t="s">
        <v>133</v>
      </c>
      <c r="M404" s="405"/>
      <c r="N404" s="406"/>
      <c r="O404" s="404" t="s">
        <v>91</v>
      </c>
      <c r="P404" s="405"/>
      <c r="Q404" s="406"/>
      <c r="R404" s="404" t="s">
        <v>92</v>
      </c>
      <c r="S404" s="405"/>
      <c r="T404" s="406"/>
      <c r="U404" s="404" t="s">
        <v>93</v>
      </c>
      <c r="V404" s="405"/>
      <c r="W404" s="406"/>
      <c r="X404" s="407" t="s">
        <v>18</v>
      </c>
      <c r="Y404" s="408"/>
      <c r="Z404" s="409"/>
      <c r="AA404" s="404" t="s">
        <v>87</v>
      </c>
      <c r="AB404" s="405"/>
      <c r="AC404" s="406"/>
      <c r="AD404" s="405" t="s">
        <v>88</v>
      </c>
      <c r="AE404" s="405"/>
      <c r="AF404" s="405"/>
      <c r="AG404" s="404" t="s">
        <v>89</v>
      </c>
      <c r="AH404" s="405"/>
      <c r="AI404" s="406"/>
      <c r="AJ404" s="404" t="s">
        <v>133</v>
      </c>
      <c r="AK404" s="405"/>
      <c r="AL404" s="406"/>
      <c r="AM404" s="404" t="s">
        <v>91</v>
      </c>
      <c r="AN404" s="405"/>
      <c r="AO404" s="406"/>
      <c r="AP404" s="404" t="s">
        <v>92</v>
      </c>
      <c r="AQ404" s="405"/>
      <c r="AR404" s="406"/>
      <c r="AS404" s="404" t="s">
        <v>93</v>
      </c>
      <c r="AT404" s="405"/>
      <c r="AU404" s="406"/>
      <c r="AV404" s="407" t="s">
        <v>18</v>
      </c>
      <c r="AW404" s="408"/>
      <c r="AX404" s="409"/>
      <c r="BC404" s="152"/>
      <c r="BD404" s="153"/>
      <c r="BE404" s="154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5"/>
      <c r="BY404" s="155"/>
      <c r="BZ404" s="155"/>
      <c r="CA404" s="155"/>
      <c r="CB404" s="450"/>
    </row>
    <row r="405" spans="1:80" ht="13.8" thickBot="1" x14ac:dyDescent="0.3">
      <c r="A405" s="413"/>
      <c r="B405" s="451"/>
      <c r="C405" s="415" t="s">
        <v>134</v>
      </c>
      <c r="D405" s="416" t="s">
        <v>135</v>
      </c>
      <c r="E405" s="417" t="s">
        <v>18</v>
      </c>
      <c r="F405" s="452" t="s">
        <v>134</v>
      </c>
      <c r="G405" s="416" t="s">
        <v>135</v>
      </c>
      <c r="H405" s="453" t="s">
        <v>18</v>
      </c>
      <c r="I405" s="415" t="s">
        <v>134</v>
      </c>
      <c r="J405" s="416" t="s">
        <v>135</v>
      </c>
      <c r="K405" s="417" t="s">
        <v>18</v>
      </c>
      <c r="L405" s="415" t="s">
        <v>134</v>
      </c>
      <c r="M405" s="416" t="s">
        <v>135</v>
      </c>
      <c r="N405" s="417" t="s">
        <v>18</v>
      </c>
      <c r="O405" s="415" t="s">
        <v>134</v>
      </c>
      <c r="P405" s="416" t="s">
        <v>135</v>
      </c>
      <c r="Q405" s="417" t="s">
        <v>18</v>
      </c>
      <c r="R405" s="415" t="s">
        <v>134</v>
      </c>
      <c r="S405" s="416" t="s">
        <v>135</v>
      </c>
      <c r="T405" s="417" t="s">
        <v>18</v>
      </c>
      <c r="U405" s="415" t="s">
        <v>134</v>
      </c>
      <c r="V405" s="416" t="s">
        <v>135</v>
      </c>
      <c r="W405" s="417" t="s">
        <v>18</v>
      </c>
      <c r="X405" s="418" t="s">
        <v>134</v>
      </c>
      <c r="Y405" s="419" t="s">
        <v>135</v>
      </c>
      <c r="Z405" s="420" t="s">
        <v>18</v>
      </c>
      <c r="AA405" s="415" t="s">
        <v>134</v>
      </c>
      <c r="AB405" s="416" t="s">
        <v>135</v>
      </c>
      <c r="AC405" s="417" t="s">
        <v>18</v>
      </c>
      <c r="AD405" s="452" t="s">
        <v>134</v>
      </c>
      <c r="AE405" s="416" t="s">
        <v>135</v>
      </c>
      <c r="AF405" s="453" t="s">
        <v>18</v>
      </c>
      <c r="AG405" s="415" t="s">
        <v>134</v>
      </c>
      <c r="AH405" s="416" t="s">
        <v>135</v>
      </c>
      <c r="AI405" s="417" t="s">
        <v>18</v>
      </c>
      <c r="AJ405" s="415" t="s">
        <v>134</v>
      </c>
      <c r="AK405" s="416" t="s">
        <v>135</v>
      </c>
      <c r="AL405" s="417" t="s">
        <v>18</v>
      </c>
      <c r="AM405" s="415" t="s">
        <v>134</v>
      </c>
      <c r="AN405" s="416" t="s">
        <v>135</v>
      </c>
      <c r="AO405" s="417" t="s">
        <v>18</v>
      </c>
      <c r="AP405" s="415" t="s">
        <v>134</v>
      </c>
      <c r="AQ405" s="416" t="s">
        <v>135</v>
      </c>
      <c r="AR405" s="417" t="s">
        <v>18</v>
      </c>
      <c r="AS405" s="415" t="s">
        <v>134</v>
      </c>
      <c r="AT405" s="416" t="s">
        <v>135</v>
      </c>
      <c r="AU405" s="417" t="s">
        <v>18</v>
      </c>
      <c r="AV405" s="418" t="s">
        <v>134</v>
      </c>
      <c r="AW405" s="419" t="s">
        <v>135</v>
      </c>
      <c r="AX405" s="420" t="s">
        <v>18</v>
      </c>
      <c r="BC405" s="454"/>
      <c r="BD405" s="455"/>
      <c r="BE405" s="456"/>
      <c r="BF405" s="457"/>
      <c r="BG405" s="457"/>
      <c r="BH405" s="457"/>
      <c r="BI405" s="457"/>
      <c r="BJ405" s="457"/>
      <c r="BK405" s="457"/>
      <c r="BL405" s="457"/>
      <c r="BM405" s="457"/>
      <c r="BN405" s="457"/>
      <c r="BO405" s="457"/>
      <c r="BP405" s="457"/>
      <c r="BQ405" s="457"/>
      <c r="BR405" s="457"/>
      <c r="BS405" s="457"/>
      <c r="BT405" s="457"/>
      <c r="BU405" s="457"/>
      <c r="BV405" s="457"/>
      <c r="BW405" s="457"/>
      <c r="BX405" s="457"/>
      <c r="BY405" s="457"/>
      <c r="BZ405" s="457"/>
      <c r="CA405" s="457"/>
      <c r="CB405" s="458"/>
    </row>
    <row r="406" spans="1:80" ht="14.4" thickTop="1" thickBot="1" x14ac:dyDescent="0.3">
      <c r="A406" s="402" t="s">
        <v>5</v>
      </c>
      <c r="B406" s="459" t="s">
        <v>19</v>
      </c>
      <c r="C406" s="333">
        <v>3374</v>
      </c>
      <c r="D406" s="334">
        <v>0</v>
      </c>
      <c r="E406" s="335">
        <v>3374</v>
      </c>
      <c r="F406" s="336">
        <v>85314</v>
      </c>
      <c r="G406" s="334">
        <v>9158</v>
      </c>
      <c r="H406" s="337">
        <v>94472</v>
      </c>
      <c r="I406" s="333">
        <v>24582</v>
      </c>
      <c r="J406" s="334">
        <v>0</v>
      </c>
      <c r="K406" s="335">
        <v>24582</v>
      </c>
      <c r="L406" s="333">
        <v>150866</v>
      </c>
      <c r="M406" s="334">
        <v>11568</v>
      </c>
      <c r="N406" s="335">
        <v>162434</v>
      </c>
      <c r="O406" s="333">
        <v>44826</v>
      </c>
      <c r="P406" s="334">
        <v>5784</v>
      </c>
      <c r="Q406" s="335">
        <v>50610</v>
      </c>
      <c r="R406" s="333">
        <v>7712</v>
      </c>
      <c r="S406" s="334">
        <v>2410</v>
      </c>
      <c r="T406" s="335">
        <v>10122</v>
      </c>
      <c r="U406" s="333">
        <v>129176</v>
      </c>
      <c r="V406" s="334">
        <v>82422</v>
      </c>
      <c r="W406" s="335">
        <v>211598</v>
      </c>
      <c r="X406" s="260">
        <v>445850</v>
      </c>
      <c r="Y406" s="261">
        <v>111342</v>
      </c>
      <c r="Z406" s="262">
        <v>557192</v>
      </c>
      <c r="AA406" s="58">
        <f>C406/X406*100</f>
        <v>0.7567567567567568</v>
      </c>
      <c r="AB406" s="58">
        <f t="shared" ref="AB406:AC421" si="67">D406/Y406*100</f>
        <v>0</v>
      </c>
      <c r="AC406" s="58">
        <f t="shared" si="67"/>
        <v>0.60553633217993075</v>
      </c>
      <c r="AD406" s="58">
        <f>F406/X406*100</f>
        <v>19.135135135135133</v>
      </c>
      <c r="AE406" s="58">
        <f t="shared" ref="AE406:AF421" si="68">G406/Y406*100</f>
        <v>8.2251082251082259</v>
      </c>
      <c r="AF406" s="58">
        <f t="shared" si="68"/>
        <v>16.955017301038062</v>
      </c>
      <c r="AG406" s="58"/>
      <c r="AH406" s="58"/>
      <c r="AI406" s="58"/>
      <c r="AJ406" s="58">
        <f>L406/X406*100</f>
        <v>33.837837837837839</v>
      </c>
      <c r="AK406" s="58">
        <f t="shared" ref="AK406:AL421" si="69">M406/Y406*100</f>
        <v>10.38961038961039</v>
      </c>
      <c r="AL406" s="58">
        <f t="shared" si="69"/>
        <v>29.1522491349481</v>
      </c>
      <c r="BC406" s="167"/>
      <c r="BD406" s="168"/>
      <c r="BE406" s="169"/>
      <c r="BF406" s="169"/>
      <c r="BG406" s="169"/>
      <c r="BH406" s="169"/>
      <c r="BI406" s="169"/>
      <c r="BJ406" s="169"/>
      <c r="BK406" s="169"/>
      <c r="BL406" s="169"/>
      <c r="BM406" s="169"/>
      <c r="BN406" s="169"/>
      <c r="BO406" s="169"/>
      <c r="BP406" s="169"/>
      <c r="BQ406" s="169"/>
      <c r="BR406" s="169"/>
      <c r="BS406" s="169"/>
      <c r="BT406" s="169"/>
      <c r="BU406" s="169"/>
      <c r="BV406" s="169"/>
      <c r="BW406" s="169"/>
      <c r="BX406" s="169"/>
      <c r="BY406" s="169"/>
      <c r="BZ406" s="169"/>
      <c r="CA406" s="169"/>
      <c r="CB406" s="169"/>
    </row>
    <row r="407" spans="1:80" ht="14.4" thickTop="1" thickBot="1" x14ac:dyDescent="0.3">
      <c r="A407" s="430"/>
      <c r="B407" s="460" t="s">
        <v>18</v>
      </c>
      <c r="C407" s="340">
        <v>3374</v>
      </c>
      <c r="D407" s="341">
        <v>0</v>
      </c>
      <c r="E407" s="342">
        <v>3374</v>
      </c>
      <c r="F407" s="343">
        <v>85314</v>
      </c>
      <c r="G407" s="341">
        <v>9158</v>
      </c>
      <c r="H407" s="344">
        <v>94472</v>
      </c>
      <c r="I407" s="340">
        <v>24582</v>
      </c>
      <c r="J407" s="341">
        <v>0</v>
      </c>
      <c r="K407" s="342">
        <v>24582</v>
      </c>
      <c r="L407" s="340">
        <v>150866</v>
      </c>
      <c r="M407" s="341">
        <v>11568</v>
      </c>
      <c r="N407" s="342">
        <v>162434</v>
      </c>
      <c r="O407" s="340">
        <v>44826</v>
      </c>
      <c r="P407" s="341">
        <v>5784</v>
      </c>
      <c r="Q407" s="342">
        <v>50610</v>
      </c>
      <c r="R407" s="340">
        <v>7712</v>
      </c>
      <c r="S407" s="341">
        <v>2410</v>
      </c>
      <c r="T407" s="342">
        <v>10122</v>
      </c>
      <c r="U407" s="340">
        <v>129176</v>
      </c>
      <c r="V407" s="341">
        <v>82422</v>
      </c>
      <c r="W407" s="342">
        <v>211598</v>
      </c>
      <c r="X407" s="345">
        <v>445850</v>
      </c>
      <c r="Y407" s="346">
        <v>111342</v>
      </c>
      <c r="Z407" s="347">
        <v>557192</v>
      </c>
      <c r="AA407" s="58">
        <f t="shared" ref="AA407:AC444" si="70">C407/X407*100</f>
        <v>0.7567567567567568</v>
      </c>
      <c r="AB407" s="58">
        <f t="shared" si="67"/>
        <v>0</v>
      </c>
      <c r="AC407" s="58">
        <f t="shared" si="67"/>
        <v>0.60553633217993075</v>
      </c>
      <c r="AD407" s="58">
        <f t="shared" ref="AD407:AF444" si="71">F407/X407*100</f>
        <v>19.135135135135133</v>
      </c>
      <c r="AE407" s="58">
        <f t="shared" si="68"/>
        <v>8.2251082251082259</v>
      </c>
      <c r="AF407" s="58">
        <f t="shared" si="68"/>
        <v>16.955017301038062</v>
      </c>
      <c r="AG407" s="58"/>
      <c r="AH407" s="58"/>
      <c r="AI407" s="58"/>
      <c r="AJ407" s="58">
        <f t="shared" ref="AJ407:AL444" si="72">L407/X407*100</f>
        <v>33.837837837837839</v>
      </c>
      <c r="AK407" s="58">
        <f t="shared" si="69"/>
        <v>10.38961038961039</v>
      </c>
      <c r="AL407" s="58">
        <f t="shared" si="69"/>
        <v>29.1522491349481</v>
      </c>
      <c r="BC407" s="174"/>
      <c r="BD407" s="175"/>
      <c r="BE407" s="169"/>
      <c r="BF407" s="169"/>
      <c r="BG407" s="169"/>
      <c r="BH407" s="169"/>
      <c r="BI407" s="169"/>
      <c r="BJ407" s="169"/>
      <c r="BK407" s="169"/>
      <c r="BL407" s="169"/>
      <c r="BM407" s="169"/>
      <c r="BN407" s="169"/>
      <c r="BO407" s="169"/>
      <c r="BP407" s="169"/>
      <c r="BQ407" s="169"/>
      <c r="BR407" s="169"/>
      <c r="BS407" s="169"/>
      <c r="BT407" s="169"/>
      <c r="BU407" s="169"/>
      <c r="BV407" s="169"/>
      <c r="BW407" s="169"/>
      <c r="BX407" s="169"/>
      <c r="BY407" s="169"/>
      <c r="BZ407" s="169"/>
      <c r="CA407" s="169"/>
      <c r="CB407" s="169"/>
    </row>
    <row r="408" spans="1:80" ht="14.4" thickTop="1" thickBot="1" x14ac:dyDescent="0.3">
      <c r="A408" s="402" t="s">
        <v>6</v>
      </c>
      <c r="B408" s="459" t="s">
        <v>19</v>
      </c>
      <c r="C408" s="333">
        <v>2730</v>
      </c>
      <c r="D408" s="334">
        <v>0</v>
      </c>
      <c r="E408" s="335">
        <v>2730</v>
      </c>
      <c r="F408" s="336">
        <v>100555</v>
      </c>
      <c r="G408" s="334">
        <v>3640</v>
      </c>
      <c r="H408" s="337">
        <v>104195</v>
      </c>
      <c r="I408" s="333">
        <v>35490</v>
      </c>
      <c r="J408" s="334">
        <v>0</v>
      </c>
      <c r="K408" s="335">
        <v>35490</v>
      </c>
      <c r="L408" s="333">
        <v>112385</v>
      </c>
      <c r="M408" s="334">
        <v>2275</v>
      </c>
      <c r="N408" s="335">
        <v>114660</v>
      </c>
      <c r="O408" s="333">
        <v>32760</v>
      </c>
      <c r="P408" s="334">
        <v>910</v>
      </c>
      <c r="Q408" s="335">
        <v>33670</v>
      </c>
      <c r="R408" s="333">
        <v>3640</v>
      </c>
      <c r="S408" s="334">
        <v>455</v>
      </c>
      <c r="T408" s="335">
        <v>4095</v>
      </c>
      <c r="U408" s="333">
        <v>88725</v>
      </c>
      <c r="V408" s="334">
        <v>35945</v>
      </c>
      <c r="W408" s="335">
        <v>124670</v>
      </c>
      <c r="X408" s="260">
        <v>376285</v>
      </c>
      <c r="Y408" s="261">
        <v>43225</v>
      </c>
      <c r="Z408" s="262">
        <v>419510</v>
      </c>
      <c r="AA408" s="58">
        <f t="shared" si="70"/>
        <v>0.7255139056831923</v>
      </c>
      <c r="AB408" s="58">
        <f t="shared" si="67"/>
        <v>0</v>
      </c>
      <c r="AC408" s="58">
        <f t="shared" si="67"/>
        <v>0.65075921908893708</v>
      </c>
      <c r="AD408" s="58">
        <f t="shared" si="71"/>
        <v>26.723095525997582</v>
      </c>
      <c r="AE408" s="58">
        <f t="shared" si="68"/>
        <v>8.4210526315789469</v>
      </c>
      <c r="AF408" s="58">
        <f t="shared" si="68"/>
        <v>24.837310195227765</v>
      </c>
      <c r="AG408" s="58"/>
      <c r="AH408" s="58"/>
      <c r="AI408" s="58"/>
      <c r="AJ408" s="58">
        <f t="shared" si="72"/>
        <v>29.866989117291414</v>
      </c>
      <c r="AK408" s="58">
        <f t="shared" si="69"/>
        <v>5.2631578947368416</v>
      </c>
      <c r="AL408" s="58">
        <f t="shared" si="69"/>
        <v>27.331887201735356</v>
      </c>
      <c r="BC408" s="174"/>
      <c r="BD408" s="175"/>
      <c r="BE408" s="169"/>
      <c r="BF408" s="169"/>
      <c r="BG408" s="169"/>
      <c r="BH408" s="169"/>
      <c r="BI408" s="169"/>
      <c r="BJ408" s="169"/>
      <c r="BK408" s="169"/>
      <c r="BL408" s="169"/>
      <c r="BM408" s="169"/>
      <c r="BN408" s="169"/>
      <c r="BO408" s="169"/>
      <c r="BP408" s="169"/>
      <c r="BQ408" s="169"/>
      <c r="BR408" s="169"/>
      <c r="BS408" s="169"/>
      <c r="BT408" s="169"/>
      <c r="BU408" s="169"/>
      <c r="BV408" s="169"/>
      <c r="BW408" s="169"/>
      <c r="BX408" s="169"/>
      <c r="BY408" s="169"/>
      <c r="BZ408" s="169"/>
      <c r="CA408" s="169"/>
      <c r="CB408" s="169"/>
    </row>
    <row r="409" spans="1:80" ht="14.4" thickTop="1" thickBot="1" x14ac:dyDescent="0.3">
      <c r="A409" s="413"/>
      <c r="B409" s="461" t="s">
        <v>20</v>
      </c>
      <c r="C409" s="349">
        <v>15470</v>
      </c>
      <c r="D409" s="350">
        <v>455</v>
      </c>
      <c r="E409" s="351">
        <v>15925</v>
      </c>
      <c r="F409" s="352">
        <v>14560</v>
      </c>
      <c r="G409" s="350">
        <v>455</v>
      </c>
      <c r="H409" s="353">
        <v>15015</v>
      </c>
      <c r="I409" s="349">
        <v>13650</v>
      </c>
      <c r="J409" s="350">
        <v>0</v>
      </c>
      <c r="K409" s="351">
        <v>13650</v>
      </c>
      <c r="L409" s="349">
        <v>14560</v>
      </c>
      <c r="M409" s="350">
        <v>0</v>
      </c>
      <c r="N409" s="351">
        <v>14560</v>
      </c>
      <c r="O409" s="349">
        <v>3185</v>
      </c>
      <c r="P409" s="350">
        <v>0</v>
      </c>
      <c r="Q409" s="351">
        <v>3185</v>
      </c>
      <c r="R409" s="349">
        <v>1820</v>
      </c>
      <c r="S409" s="350">
        <v>0</v>
      </c>
      <c r="T409" s="351">
        <v>1820</v>
      </c>
      <c r="U409" s="349">
        <v>14105</v>
      </c>
      <c r="V409" s="350">
        <v>4095</v>
      </c>
      <c r="W409" s="351">
        <v>18200</v>
      </c>
      <c r="X409" s="267">
        <v>77350</v>
      </c>
      <c r="Y409" s="268">
        <v>5005</v>
      </c>
      <c r="Z409" s="269">
        <v>82355</v>
      </c>
      <c r="AA409" s="58">
        <f t="shared" si="70"/>
        <v>20</v>
      </c>
      <c r="AB409" s="58">
        <f t="shared" si="67"/>
        <v>9.0909090909090917</v>
      </c>
      <c r="AC409" s="58">
        <f t="shared" si="67"/>
        <v>19.337016574585636</v>
      </c>
      <c r="AD409" s="58">
        <f t="shared" si="71"/>
        <v>18.823529411764707</v>
      </c>
      <c r="AE409" s="58">
        <f t="shared" si="68"/>
        <v>9.0909090909090917</v>
      </c>
      <c r="AF409" s="58">
        <f t="shared" si="68"/>
        <v>18.232044198895029</v>
      </c>
      <c r="AG409" s="58"/>
      <c r="AH409" s="58"/>
      <c r="AI409" s="58"/>
      <c r="AJ409" s="58">
        <f t="shared" si="72"/>
        <v>18.823529411764707</v>
      </c>
      <c r="AK409" s="58">
        <f t="shared" si="69"/>
        <v>0</v>
      </c>
      <c r="AL409" s="58">
        <f t="shared" si="69"/>
        <v>17.679558011049721</v>
      </c>
      <c r="BC409" s="174"/>
      <c r="BD409" s="175"/>
      <c r="BE409" s="169"/>
      <c r="BF409" s="169"/>
      <c r="BG409" s="169"/>
      <c r="BH409" s="169"/>
      <c r="BI409" s="169"/>
      <c r="BJ409" s="169"/>
      <c r="BK409" s="169"/>
      <c r="BL409" s="169"/>
      <c r="BM409" s="169"/>
      <c r="BN409" s="169"/>
      <c r="BO409" s="169"/>
      <c r="BP409" s="169"/>
      <c r="BQ409" s="169"/>
      <c r="BR409" s="169"/>
      <c r="BS409" s="169"/>
      <c r="BT409" s="169"/>
      <c r="BU409" s="169"/>
      <c r="BV409" s="169"/>
      <c r="BW409" s="169"/>
      <c r="BX409" s="169"/>
      <c r="BY409" s="169"/>
      <c r="BZ409" s="169"/>
      <c r="CA409" s="169"/>
      <c r="CB409" s="169"/>
    </row>
    <row r="410" spans="1:80" ht="14.4" thickTop="1" thickBot="1" x14ac:dyDescent="0.3">
      <c r="A410" s="430"/>
      <c r="B410" s="460" t="s">
        <v>18</v>
      </c>
      <c r="C410" s="340">
        <v>18200</v>
      </c>
      <c r="D410" s="341">
        <v>455</v>
      </c>
      <c r="E410" s="342">
        <v>18655</v>
      </c>
      <c r="F410" s="343">
        <v>115115</v>
      </c>
      <c r="G410" s="341">
        <v>4095</v>
      </c>
      <c r="H410" s="344">
        <v>119210</v>
      </c>
      <c r="I410" s="340">
        <v>49140</v>
      </c>
      <c r="J410" s="341">
        <v>0</v>
      </c>
      <c r="K410" s="342">
        <v>49140</v>
      </c>
      <c r="L410" s="340">
        <v>126945</v>
      </c>
      <c r="M410" s="341">
        <v>2275</v>
      </c>
      <c r="N410" s="342">
        <v>129220</v>
      </c>
      <c r="O410" s="340">
        <v>35945</v>
      </c>
      <c r="P410" s="341">
        <v>910</v>
      </c>
      <c r="Q410" s="342">
        <v>36855</v>
      </c>
      <c r="R410" s="340">
        <v>5460</v>
      </c>
      <c r="S410" s="341">
        <v>455</v>
      </c>
      <c r="T410" s="342">
        <v>5915</v>
      </c>
      <c r="U410" s="340">
        <v>102830</v>
      </c>
      <c r="V410" s="341">
        <v>40040</v>
      </c>
      <c r="W410" s="342">
        <v>142870</v>
      </c>
      <c r="X410" s="345">
        <v>453635</v>
      </c>
      <c r="Y410" s="346">
        <v>48230</v>
      </c>
      <c r="Z410" s="347">
        <v>501865</v>
      </c>
      <c r="AA410" s="58">
        <f t="shared" si="70"/>
        <v>4.0120361083249749</v>
      </c>
      <c r="AB410" s="58">
        <f t="shared" si="67"/>
        <v>0.94339622641509435</v>
      </c>
      <c r="AC410" s="58">
        <f t="shared" si="67"/>
        <v>3.71713508612874</v>
      </c>
      <c r="AD410" s="58">
        <f t="shared" si="71"/>
        <v>25.376128385155468</v>
      </c>
      <c r="AE410" s="58">
        <f t="shared" si="68"/>
        <v>8.4905660377358494</v>
      </c>
      <c r="AF410" s="58">
        <f t="shared" si="68"/>
        <v>23.753399818676339</v>
      </c>
      <c r="AG410" s="58"/>
      <c r="AH410" s="58"/>
      <c r="AI410" s="58"/>
      <c r="AJ410" s="58">
        <f t="shared" si="72"/>
        <v>27.983951855566701</v>
      </c>
      <c r="AK410" s="58">
        <f t="shared" si="69"/>
        <v>4.716981132075472</v>
      </c>
      <c r="AL410" s="58">
        <f t="shared" si="69"/>
        <v>25.747960108794199</v>
      </c>
      <c r="BC410" s="174"/>
      <c r="BD410" s="175"/>
      <c r="BE410" s="169"/>
      <c r="BF410" s="169"/>
      <c r="BG410" s="169"/>
      <c r="BH410" s="169"/>
      <c r="BI410" s="169"/>
      <c r="BJ410" s="169"/>
      <c r="BK410" s="169"/>
      <c r="BL410" s="169"/>
      <c r="BM410" s="169"/>
      <c r="BN410" s="169"/>
      <c r="BO410" s="169"/>
      <c r="BP410" s="169"/>
      <c r="BQ410" s="169"/>
      <c r="BR410" s="169"/>
      <c r="BS410" s="169"/>
      <c r="BT410" s="169"/>
      <c r="BU410" s="169"/>
      <c r="BV410" s="169"/>
      <c r="BW410" s="169"/>
      <c r="BX410" s="169"/>
      <c r="BY410" s="169"/>
      <c r="BZ410" s="169"/>
      <c r="CA410" s="169"/>
      <c r="CB410" s="169"/>
    </row>
    <row r="411" spans="1:80" ht="14.4" thickTop="1" thickBot="1" x14ac:dyDescent="0.3">
      <c r="A411" s="402" t="s">
        <v>7</v>
      </c>
      <c r="B411" s="459" t="s">
        <v>19</v>
      </c>
      <c r="C411" s="333">
        <v>9810</v>
      </c>
      <c r="D411" s="334">
        <v>3815</v>
      </c>
      <c r="E411" s="335">
        <v>13625</v>
      </c>
      <c r="F411" s="336">
        <v>51775</v>
      </c>
      <c r="G411" s="334">
        <v>9265</v>
      </c>
      <c r="H411" s="337">
        <v>61040</v>
      </c>
      <c r="I411" s="333">
        <v>56135</v>
      </c>
      <c r="J411" s="334">
        <v>0</v>
      </c>
      <c r="K411" s="335">
        <v>56135</v>
      </c>
      <c r="L411" s="333">
        <v>67035</v>
      </c>
      <c r="M411" s="334">
        <v>14170</v>
      </c>
      <c r="N411" s="335">
        <v>81205</v>
      </c>
      <c r="O411" s="333">
        <v>32155</v>
      </c>
      <c r="P411" s="334">
        <v>2180</v>
      </c>
      <c r="Q411" s="335">
        <v>34335</v>
      </c>
      <c r="R411" s="333">
        <v>4360</v>
      </c>
      <c r="S411" s="334">
        <v>1635</v>
      </c>
      <c r="T411" s="335">
        <v>5995</v>
      </c>
      <c r="U411" s="333">
        <v>76845</v>
      </c>
      <c r="V411" s="334">
        <v>46870</v>
      </c>
      <c r="W411" s="335">
        <v>123715</v>
      </c>
      <c r="X411" s="260">
        <v>298115</v>
      </c>
      <c r="Y411" s="261">
        <v>77935</v>
      </c>
      <c r="Z411" s="262">
        <v>376050</v>
      </c>
      <c r="AA411" s="58">
        <f t="shared" si="70"/>
        <v>3.2906764168190126</v>
      </c>
      <c r="AB411" s="58">
        <f t="shared" si="67"/>
        <v>4.895104895104895</v>
      </c>
      <c r="AC411" s="58">
        <f t="shared" si="67"/>
        <v>3.6231884057971016</v>
      </c>
      <c r="AD411" s="58">
        <f t="shared" si="71"/>
        <v>17.367458866544791</v>
      </c>
      <c r="AE411" s="58">
        <f t="shared" si="68"/>
        <v>11.888111888111888</v>
      </c>
      <c r="AF411" s="58">
        <f t="shared" si="68"/>
        <v>16.231884057971012</v>
      </c>
      <c r="AG411" s="58"/>
      <c r="AH411" s="58"/>
      <c r="AI411" s="58"/>
      <c r="AJ411" s="58">
        <f t="shared" si="72"/>
        <v>22.486288848263253</v>
      </c>
      <c r="AK411" s="58">
        <f t="shared" si="69"/>
        <v>18.181818181818183</v>
      </c>
      <c r="AL411" s="58">
        <f t="shared" si="69"/>
        <v>21.594202898550723</v>
      </c>
      <c r="BC411" s="174"/>
      <c r="BD411" s="175"/>
      <c r="BE411" s="169"/>
      <c r="BF411" s="169"/>
      <c r="BG411" s="169"/>
      <c r="BH411" s="169"/>
      <c r="BI411" s="169"/>
      <c r="BJ411" s="169"/>
      <c r="BK411" s="169"/>
      <c r="BL411" s="169"/>
      <c r="BM411" s="169"/>
      <c r="BN411" s="169"/>
      <c r="BO411" s="169"/>
      <c r="BP411" s="169"/>
      <c r="BQ411" s="169"/>
      <c r="BR411" s="169"/>
      <c r="BS411" s="169"/>
      <c r="BT411" s="169"/>
      <c r="BU411" s="169"/>
      <c r="BV411" s="169"/>
      <c r="BW411" s="169"/>
      <c r="BX411" s="169"/>
      <c r="BY411" s="169"/>
      <c r="BZ411" s="169"/>
      <c r="CA411" s="169"/>
      <c r="CB411" s="169"/>
    </row>
    <row r="412" spans="1:80" ht="14.4" thickTop="1" thickBot="1" x14ac:dyDescent="0.3">
      <c r="A412" s="413"/>
      <c r="B412" s="461" t="s">
        <v>20</v>
      </c>
      <c r="C412" s="349">
        <v>50685</v>
      </c>
      <c r="D412" s="350">
        <v>4905</v>
      </c>
      <c r="E412" s="351">
        <v>55590</v>
      </c>
      <c r="F412" s="352">
        <v>45235</v>
      </c>
      <c r="G412" s="350">
        <v>3815</v>
      </c>
      <c r="H412" s="353">
        <v>49050</v>
      </c>
      <c r="I412" s="349">
        <v>74665</v>
      </c>
      <c r="J412" s="350">
        <v>545</v>
      </c>
      <c r="K412" s="351">
        <v>75210</v>
      </c>
      <c r="L412" s="349">
        <v>70850</v>
      </c>
      <c r="M412" s="350">
        <v>5450</v>
      </c>
      <c r="N412" s="351">
        <v>76300</v>
      </c>
      <c r="O412" s="349">
        <v>25615</v>
      </c>
      <c r="P412" s="350">
        <v>1090</v>
      </c>
      <c r="Q412" s="351">
        <v>26705</v>
      </c>
      <c r="R412" s="349">
        <v>5450</v>
      </c>
      <c r="S412" s="350">
        <v>545</v>
      </c>
      <c r="T412" s="351">
        <v>5995</v>
      </c>
      <c r="U412" s="349">
        <v>103550</v>
      </c>
      <c r="V412" s="350">
        <v>35970</v>
      </c>
      <c r="W412" s="351">
        <v>139520</v>
      </c>
      <c r="X412" s="267">
        <v>376050</v>
      </c>
      <c r="Y412" s="268">
        <v>52320</v>
      </c>
      <c r="Z412" s="269">
        <v>428370</v>
      </c>
      <c r="AA412" s="58">
        <f t="shared" si="70"/>
        <v>13.478260869565217</v>
      </c>
      <c r="AB412" s="58">
        <f t="shared" si="67"/>
        <v>9.375</v>
      </c>
      <c r="AC412" s="58">
        <f t="shared" si="67"/>
        <v>12.977099236641221</v>
      </c>
      <c r="AD412" s="58">
        <f t="shared" si="71"/>
        <v>12.028985507246377</v>
      </c>
      <c r="AE412" s="58">
        <f t="shared" si="68"/>
        <v>7.291666666666667</v>
      </c>
      <c r="AF412" s="58">
        <f t="shared" si="68"/>
        <v>11.450381679389313</v>
      </c>
      <c r="AG412" s="58"/>
      <c r="AH412" s="58"/>
      <c r="AI412" s="58"/>
      <c r="AJ412" s="58">
        <f t="shared" si="72"/>
        <v>18.840579710144929</v>
      </c>
      <c r="AK412" s="58">
        <f t="shared" si="69"/>
        <v>10.416666666666668</v>
      </c>
      <c r="AL412" s="58">
        <f t="shared" si="69"/>
        <v>17.8117048346056</v>
      </c>
      <c r="BC412" s="174"/>
      <c r="BD412" s="175"/>
      <c r="BE412" s="169"/>
      <c r="BF412" s="169"/>
      <c r="BG412" s="169"/>
      <c r="BH412" s="169"/>
      <c r="BI412" s="169"/>
      <c r="BJ412" s="169"/>
      <c r="BK412" s="169"/>
      <c r="BL412" s="169"/>
      <c r="BM412" s="169"/>
      <c r="BN412" s="169"/>
      <c r="BO412" s="169"/>
      <c r="BP412" s="169"/>
      <c r="BQ412" s="169"/>
      <c r="BR412" s="169"/>
      <c r="BS412" s="169"/>
      <c r="BT412" s="169"/>
      <c r="BU412" s="169"/>
      <c r="BV412" s="169"/>
      <c r="BW412" s="169"/>
      <c r="BX412" s="169"/>
      <c r="BY412" s="169"/>
      <c r="BZ412" s="169"/>
      <c r="CA412" s="169"/>
      <c r="CB412" s="169"/>
    </row>
    <row r="413" spans="1:80" ht="14.4" thickTop="1" thickBot="1" x14ac:dyDescent="0.3">
      <c r="A413" s="430"/>
      <c r="B413" s="460" t="s">
        <v>18</v>
      </c>
      <c r="C413" s="340">
        <v>60495</v>
      </c>
      <c r="D413" s="341">
        <v>8720</v>
      </c>
      <c r="E413" s="342">
        <v>69215</v>
      </c>
      <c r="F413" s="343">
        <v>97010</v>
      </c>
      <c r="G413" s="341">
        <v>13080</v>
      </c>
      <c r="H413" s="344">
        <v>110090</v>
      </c>
      <c r="I413" s="340">
        <v>130800</v>
      </c>
      <c r="J413" s="341">
        <v>545</v>
      </c>
      <c r="K413" s="342">
        <v>131345</v>
      </c>
      <c r="L413" s="340">
        <v>137885</v>
      </c>
      <c r="M413" s="341">
        <v>19620</v>
      </c>
      <c r="N413" s="342">
        <v>157505</v>
      </c>
      <c r="O413" s="340">
        <v>57770</v>
      </c>
      <c r="P413" s="341">
        <v>3270</v>
      </c>
      <c r="Q413" s="342">
        <v>61040</v>
      </c>
      <c r="R413" s="340">
        <v>9810</v>
      </c>
      <c r="S413" s="341">
        <v>2180</v>
      </c>
      <c r="T413" s="342">
        <v>11990</v>
      </c>
      <c r="U413" s="340">
        <v>180395</v>
      </c>
      <c r="V413" s="341">
        <v>82840</v>
      </c>
      <c r="W413" s="342">
        <v>263235</v>
      </c>
      <c r="X413" s="345">
        <v>674165</v>
      </c>
      <c r="Y413" s="346">
        <v>130255</v>
      </c>
      <c r="Z413" s="347">
        <v>804420</v>
      </c>
      <c r="AA413" s="58">
        <f t="shared" si="70"/>
        <v>8.9733225545675026</v>
      </c>
      <c r="AB413" s="58">
        <f t="shared" si="67"/>
        <v>6.6945606694560666</v>
      </c>
      <c r="AC413" s="58">
        <f t="shared" si="67"/>
        <v>8.6043360433604335</v>
      </c>
      <c r="AD413" s="58">
        <f t="shared" si="71"/>
        <v>14.38965238480194</v>
      </c>
      <c r="AE413" s="58">
        <f t="shared" si="68"/>
        <v>10.0418410041841</v>
      </c>
      <c r="AF413" s="58">
        <f t="shared" si="68"/>
        <v>13.685636856368562</v>
      </c>
      <c r="AG413" s="58"/>
      <c r="AH413" s="58"/>
      <c r="AI413" s="58"/>
      <c r="AJ413" s="58">
        <f t="shared" si="72"/>
        <v>20.452708164915119</v>
      </c>
      <c r="AK413" s="58">
        <f t="shared" si="69"/>
        <v>15.062761506276152</v>
      </c>
      <c r="AL413" s="58">
        <f t="shared" si="69"/>
        <v>19.579945799457995</v>
      </c>
      <c r="BC413" s="174"/>
      <c r="BD413" s="175"/>
      <c r="BE413" s="169"/>
      <c r="BF413" s="169"/>
      <c r="BG413" s="169"/>
      <c r="BH413" s="169"/>
      <c r="BI413" s="169"/>
      <c r="BJ413" s="169"/>
      <c r="BK413" s="169"/>
      <c r="BL413" s="169"/>
      <c r="BM413" s="169"/>
      <c r="BN413" s="169"/>
      <c r="BO413" s="169"/>
      <c r="BP413" s="169"/>
      <c r="BQ413" s="169"/>
      <c r="BR413" s="169"/>
      <c r="BS413" s="169"/>
      <c r="BT413" s="169"/>
      <c r="BU413" s="169"/>
      <c r="BV413" s="169"/>
      <c r="BW413" s="169"/>
      <c r="BX413" s="169"/>
      <c r="BY413" s="169"/>
      <c r="BZ413" s="169"/>
      <c r="CA413" s="169"/>
      <c r="CB413" s="169"/>
    </row>
    <row r="414" spans="1:80" ht="14.4" thickTop="1" thickBot="1" x14ac:dyDescent="0.3">
      <c r="A414" s="402" t="s">
        <v>8</v>
      </c>
      <c r="B414" s="459" t="s">
        <v>19</v>
      </c>
      <c r="C414" s="333">
        <v>1788</v>
      </c>
      <c r="D414" s="334">
        <v>596</v>
      </c>
      <c r="E414" s="335">
        <v>2384</v>
      </c>
      <c r="F414" s="336">
        <v>7748</v>
      </c>
      <c r="G414" s="334">
        <v>596</v>
      </c>
      <c r="H414" s="337">
        <v>8344</v>
      </c>
      <c r="I414" s="333">
        <v>6556</v>
      </c>
      <c r="J414" s="334">
        <v>0</v>
      </c>
      <c r="K414" s="335">
        <v>6556</v>
      </c>
      <c r="L414" s="333">
        <v>13112</v>
      </c>
      <c r="M414" s="334">
        <v>3576</v>
      </c>
      <c r="N414" s="335">
        <v>16688</v>
      </c>
      <c r="O414" s="333">
        <v>7748</v>
      </c>
      <c r="P414" s="334">
        <v>0</v>
      </c>
      <c r="Q414" s="335">
        <v>7748</v>
      </c>
      <c r="R414" s="333">
        <v>596</v>
      </c>
      <c r="S414" s="334">
        <v>0</v>
      </c>
      <c r="T414" s="335">
        <v>596</v>
      </c>
      <c r="U414" s="333">
        <v>12516</v>
      </c>
      <c r="V414" s="334">
        <v>10132</v>
      </c>
      <c r="W414" s="335">
        <v>22648</v>
      </c>
      <c r="X414" s="260">
        <v>50064</v>
      </c>
      <c r="Y414" s="261">
        <v>14900</v>
      </c>
      <c r="Z414" s="262">
        <v>64964</v>
      </c>
      <c r="AA414" s="58">
        <f t="shared" si="70"/>
        <v>3.5714285714285712</v>
      </c>
      <c r="AB414" s="58">
        <f t="shared" si="67"/>
        <v>4</v>
      </c>
      <c r="AC414" s="58">
        <f t="shared" si="67"/>
        <v>3.669724770642202</v>
      </c>
      <c r="AD414" s="58">
        <f t="shared" si="71"/>
        <v>15.476190476190476</v>
      </c>
      <c r="AE414" s="58">
        <f t="shared" si="68"/>
        <v>4</v>
      </c>
      <c r="AF414" s="58">
        <f t="shared" si="68"/>
        <v>12.844036697247708</v>
      </c>
      <c r="AG414" s="58"/>
      <c r="AH414" s="58"/>
      <c r="AI414" s="58"/>
      <c r="AJ414" s="58">
        <f t="shared" si="72"/>
        <v>26.190476190476193</v>
      </c>
      <c r="AK414" s="58">
        <f t="shared" si="69"/>
        <v>24</v>
      </c>
      <c r="AL414" s="58">
        <f t="shared" si="69"/>
        <v>25.688073394495415</v>
      </c>
      <c r="BC414" s="174"/>
      <c r="BD414" s="175"/>
      <c r="BE414" s="169"/>
      <c r="BF414" s="169"/>
      <c r="BG414" s="169"/>
      <c r="BH414" s="169"/>
      <c r="BI414" s="169"/>
      <c r="BJ414" s="169"/>
      <c r="BK414" s="169"/>
      <c r="BL414" s="169"/>
      <c r="BM414" s="169"/>
      <c r="BN414" s="169"/>
      <c r="BO414" s="169"/>
      <c r="BP414" s="169"/>
      <c r="BQ414" s="169"/>
      <c r="BR414" s="169"/>
      <c r="BS414" s="169"/>
      <c r="BT414" s="169"/>
      <c r="BU414" s="169"/>
      <c r="BV414" s="169"/>
      <c r="BW414" s="169"/>
      <c r="BX414" s="169"/>
      <c r="BY414" s="169"/>
      <c r="BZ414" s="169"/>
      <c r="CA414" s="169"/>
      <c r="CB414" s="169"/>
    </row>
    <row r="415" spans="1:80" ht="14.4" thickTop="1" thickBot="1" x14ac:dyDescent="0.3">
      <c r="A415" s="413"/>
      <c r="B415" s="461" t="s">
        <v>20</v>
      </c>
      <c r="C415" s="349">
        <v>69136</v>
      </c>
      <c r="D415" s="350">
        <v>27416</v>
      </c>
      <c r="E415" s="351">
        <v>96552</v>
      </c>
      <c r="F415" s="352">
        <v>26820</v>
      </c>
      <c r="G415" s="350">
        <v>1788</v>
      </c>
      <c r="H415" s="353">
        <v>28608</v>
      </c>
      <c r="I415" s="349">
        <v>32780</v>
      </c>
      <c r="J415" s="350">
        <v>0</v>
      </c>
      <c r="K415" s="351">
        <v>32780</v>
      </c>
      <c r="L415" s="349">
        <v>47084</v>
      </c>
      <c r="M415" s="350">
        <v>8940</v>
      </c>
      <c r="N415" s="351">
        <v>56024</v>
      </c>
      <c r="O415" s="349">
        <v>20860</v>
      </c>
      <c r="P415" s="350">
        <v>596</v>
      </c>
      <c r="Q415" s="351">
        <v>21456</v>
      </c>
      <c r="R415" s="349">
        <v>1192</v>
      </c>
      <c r="S415" s="350">
        <v>0</v>
      </c>
      <c r="T415" s="351">
        <v>1192</v>
      </c>
      <c r="U415" s="349">
        <v>89400</v>
      </c>
      <c r="V415" s="350">
        <v>39336</v>
      </c>
      <c r="W415" s="351">
        <v>128736</v>
      </c>
      <c r="X415" s="267">
        <v>287272</v>
      </c>
      <c r="Y415" s="268">
        <v>78076</v>
      </c>
      <c r="Z415" s="269">
        <v>365348</v>
      </c>
      <c r="AA415" s="58">
        <f t="shared" si="70"/>
        <v>24.066390041493776</v>
      </c>
      <c r="AB415" s="58">
        <f t="shared" si="67"/>
        <v>35.114503816793892</v>
      </c>
      <c r="AC415" s="58">
        <f t="shared" si="67"/>
        <v>26.42740619902121</v>
      </c>
      <c r="AD415" s="58">
        <f t="shared" si="71"/>
        <v>9.3360995850622412</v>
      </c>
      <c r="AE415" s="58">
        <f t="shared" si="68"/>
        <v>2.2900763358778624</v>
      </c>
      <c r="AF415" s="58">
        <f t="shared" si="68"/>
        <v>7.8303425774877642</v>
      </c>
      <c r="AG415" s="58"/>
      <c r="AH415" s="58"/>
      <c r="AI415" s="58"/>
      <c r="AJ415" s="58">
        <f t="shared" si="72"/>
        <v>16.390041493775932</v>
      </c>
      <c r="AK415" s="58">
        <f t="shared" si="69"/>
        <v>11.450381679389313</v>
      </c>
      <c r="AL415" s="58">
        <f t="shared" si="69"/>
        <v>15.334420880913541</v>
      </c>
      <c r="BC415" s="174"/>
      <c r="BD415" s="175"/>
      <c r="BE415" s="169"/>
      <c r="BF415" s="169"/>
      <c r="BG415" s="169"/>
      <c r="BH415" s="169"/>
      <c r="BI415" s="169"/>
      <c r="BJ415" s="169"/>
      <c r="BK415" s="169"/>
      <c r="BL415" s="169"/>
      <c r="BM415" s="169"/>
      <c r="BN415" s="169"/>
      <c r="BO415" s="169"/>
      <c r="BP415" s="169"/>
      <c r="BQ415" s="169"/>
      <c r="BR415" s="169"/>
      <c r="BS415" s="169"/>
      <c r="BT415" s="169"/>
      <c r="BU415" s="169"/>
      <c r="BV415" s="169"/>
      <c r="BW415" s="169"/>
      <c r="BX415" s="169"/>
      <c r="BY415" s="169"/>
      <c r="BZ415" s="169"/>
      <c r="CA415" s="169"/>
      <c r="CB415" s="169"/>
    </row>
    <row r="416" spans="1:80" ht="14.4" thickTop="1" thickBot="1" x14ac:dyDescent="0.3">
      <c r="A416" s="430"/>
      <c r="B416" s="460" t="s">
        <v>18</v>
      </c>
      <c r="C416" s="340">
        <v>70924</v>
      </c>
      <c r="D416" s="341">
        <v>28012</v>
      </c>
      <c r="E416" s="342">
        <v>98936</v>
      </c>
      <c r="F416" s="343">
        <v>34568</v>
      </c>
      <c r="G416" s="341">
        <v>2384</v>
      </c>
      <c r="H416" s="344">
        <v>36952</v>
      </c>
      <c r="I416" s="340">
        <v>39336</v>
      </c>
      <c r="J416" s="341">
        <v>0</v>
      </c>
      <c r="K416" s="342">
        <v>39336</v>
      </c>
      <c r="L416" s="340">
        <v>60196</v>
      </c>
      <c r="M416" s="341">
        <v>12516</v>
      </c>
      <c r="N416" s="342">
        <v>72712</v>
      </c>
      <c r="O416" s="340">
        <v>28608</v>
      </c>
      <c r="P416" s="341">
        <v>596</v>
      </c>
      <c r="Q416" s="342">
        <v>29204</v>
      </c>
      <c r="R416" s="340">
        <v>1788</v>
      </c>
      <c r="S416" s="341">
        <v>0</v>
      </c>
      <c r="T416" s="342">
        <v>1788</v>
      </c>
      <c r="U416" s="340">
        <v>101916</v>
      </c>
      <c r="V416" s="341">
        <v>49468</v>
      </c>
      <c r="W416" s="342">
        <v>151384</v>
      </c>
      <c r="X416" s="345">
        <v>337336</v>
      </c>
      <c r="Y416" s="346">
        <v>92976</v>
      </c>
      <c r="Z416" s="347">
        <v>430312</v>
      </c>
      <c r="AA416" s="58">
        <f t="shared" si="70"/>
        <v>21.024734982332156</v>
      </c>
      <c r="AB416" s="58">
        <f t="shared" si="67"/>
        <v>30.128205128205128</v>
      </c>
      <c r="AC416" s="58">
        <f t="shared" si="67"/>
        <v>22.991689750692519</v>
      </c>
      <c r="AD416" s="58">
        <f t="shared" si="71"/>
        <v>10.247349823321555</v>
      </c>
      <c r="AE416" s="58">
        <f t="shared" si="68"/>
        <v>2.5641025641025639</v>
      </c>
      <c r="AF416" s="58">
        <f t="shared" si="68"/>
        <v>8.5872576177285325</v>
      </c>
      <c r="AG416" s="58"/>
      <c r="AH416" s="58"/>
      <c r="AI416" s="58"/>
      <c r="AJ416" s="58">
        <f t="shared" si="72"/>
        <v>17.844522968197879</v>
      </c>
      <c r="AK416" s="58">
        <f t="shared" si="69"/>
        <v>13.461538461538462</v>
      </c>
      <c r="AL416" s="58">
        <f t="shared" si="69"/>
        <v>16.897506925207757</v>
      </c>
      <c r="BC416" s="174"/>
      <c r="BD416" s="175"/>
      <c r="BE416" s="169"/>
      <c r="BF416" s="169"/>
      <c r="BG416" s="169"/>
      <c r="BH416" s="169"/>
      <c r="BI416" s="169"/>
      <c r="BJ416" s="169"/>
      <c r="BK416" s="169"/>
      <c r="BL416" s="169"/>
      <c r="BM416" s="169"/>
      <c r="BN416" s="169"/>
      <c r="BO416" s="169"/>
      <c r="BP416" s="169"/>
      <c r="BQ416" s="169"/>
      <c r="BR416" s="169"/>
      <c r="BS416" s="169"/>
      <c r="BT416" s="169"/>
      <c r="BU416" s="169"/>
      <c r="BV416" s="169"/>
      <c r="BW416" s="169"/>
      <c r="BX416" s="169"/>
      <c r="BY416" s="169"/>
      <c r="BZ416" s="169"/>
      <c r="CA416" s="169"/>
      <c r="CB416" s="169"/>
    </row>
    <row r="417" spans="1:80" ht="14.4" thickTop="1" thickBot="1" x14ac:dyDescent="0.3">
      <c r="A417" s="402" t="s">
        <v>9</v>
      </c>
      <c r="B417" s="459" t="s">
        <v>19</v>
      </c>
      <c r="C417" s="333">
        <v>3216</v>
      </c>
      <c r="D417" s="334">
        <v>3216</v>
      </c>
      <c r="E417" s="335">
        <v>6432</v>
      </c>
      <c r="F417" s="336">
        <v>36984</v>
      </c>
      <c r="G417" s="334">
        <v>3752</v>
      </c>
      <c r="H417" s="337">
        <v>40736</v>
      </c>
      <c r="I417" s="333">
        <v>20368</v>
      </c>
      <c r="J417" s="334">
        <v>0</v>
      </c>
      <c r="K417" s="335">
        <v>20368</v>
      </c>
      <c r="L417" s="333">
        <v>52528</v>
      </c>
      <c r="M417" s="334">
        <v>4288</v>
      </c>
      <c r="N417" s="335">
        <v>56816</v>
      </c>
      <c r="O417" s="333">
        <v>11792</v>
      </c>
      <c r="P417" s="334">
        <v>536</v>
      </c>
      <c r="Q417" s="335">
        <v>12328</v>
      </c>
      <c r="R417" s="333">
        <v>2144</v>
      </c>
      <c r="S417" s="334">
        <v>0</v>
      </c>
      <c r="T417" s="335">
        <v>2144</v>
      </c>
      <c r="U417" s="333">
        <v>47704</v>
      </c>
      <c r="V417" s="334">
        <v>33232</v>
      </c>
      <c r="W417" s="335">
        <v>80936</v>
      </c>
      <c r="X417" s="260">
        <v>174736</v>
      </c>
      <c r="Y417" s="261">
        <v>45024</v>
      </c>
      <c r="Z417" s="262">
        <v>219760</v>
      </c>
      <c r="AA417" s="58">
        <f t="shared" si="70"/>
        <v>1.8404907975460123</v>
      </c>
      <c r="AB417" s="58">
        <f t="shared" si="67"/>
        <v>7.1428571428571423</v>
      </c>
      <c r="AC417" s="58">
        <f t="shared" si="67"/>
        <v>2.9268292682926833</v>
      </c>
      <c r="AD417" s="58">
        <f t="shared" si="71"/>
        <v>21.165644171779142</v>
      </c>
      <c r="AE417" s="58">
        <f t="shared" si="68"/>
        <v>8.3333333333333321</v>
      </c>
      <c r="AF417" s="58">
        <f t="shared" si="68"/>
        <v>18.536585365853657</v>
      </c>
      <c r="AG417" s="58"/>
      <c r="AH417" s="58"/>
      <c r="AI417" s="58"/>
      <c r="AJ417" s="58">
        <f t="shared" si="72"/>
        <v>30.061349693251532</v>
      </c>
      <c r="AK417" s="58">
        <f t="shared" si="69"/>
        <v>9.5238095238095237</v>
      </c>
      <c r="AL417" s="58">
        <f t="shared" si="69"/>
        <v>25.853658536585368</v>
      </c>
      <c r="BC417" s="174"/>
      <c r="BD417" s="175"/>
      <c r="BE417" s="169"/>
      <c r="BF417" s="169"/>
      <c r="BG417" s="169"/>
      <c r="BH417" s="169"/>
      <c r="BI417" s="169"/>
      <c r="BJ417" s="169"/>
      <c r="BK417" s="169"/>
      <c r="BL417" s="169"/>
      <c r="BM417" s="169"/>
      <c r="BN417" s="169"/>
      <c r="BO417" s="169"/>
      <c r="BP417" s="169"/>
      <c r="BQ417" s="169"/>
      <c r="BR417" s="169"/>
      <c r="BS417" s="169"/>
      <c r="BT417" s="169"/>
      <c r="BU417" s="169"/>
      <c r="BV417" s="169"/>
      <c r="BW417" s="169"/>
      <c r="BX417" s="169"/>
      <c r="BY417" s="169"/>
      <c r="BZ417" s="169"/>
      <c r="CA417" s="169"/>
      <c r="CB417" s="169"/>
    </row>
    <row r="418" spans="1:80" ht="14.4" thickTop="1" thickBot="1" x14ac:dyDescent="0.3">
      <c r="A418" s="413"/>
      <c r="B418" s="461" t="s">
        <v>20</v>
      </c>
      <c r="C418" s="349">
        <v>65928</v>
      </c>
      <c r="D418" s="350">
        <v>30016</v>
      </c>
      <c r="E418" s="351">
        <v>95944</v>
      </c>
      <c r="F418" s="352">
        <v>12864</v>
      </c>
      <c r="G418" s="350">
        <v>2680</v>
      </c>
      <c r="H418" s="353">
        <v>15544</v>
      </c>
      <c r="I418" s="349">
        <v>28408</v>
      </c>
      <c r="J418" s="350">
        <v>0</v>
      </c>
      <c r="K418" s="351">
        <v>28408</v>
      </c>
      <c r="L418" s="349">
        <v>17688</v>
      </c>
      <c r="M418" s="350">
        <v>3216</v>
      </c>
      <c r="N418" s="351">
        <v>20904</v>
      </c>
      <c r="O418" s="349">
        <v>8040</v>
      </c>
      <c r="P418" s="350">
        <v>1072</v>
      </c>
      <c r="Q418" s="351">
        <v>9112</v>
      </c>
      <c r="R418" s="349">
        <v>536</v>
      </c>
      <c r="S418" s="350">
        <v>536</v>
      </c>
      <c r="T418" s="351">
        <v>1072</v>
      </c>
      <c r="U418" s="349">
        <v>125424</v>
      </c>
      <c r="V418" s="350">
        <v>49312</v>
      </c>
      <c r="W418" s="351">
        <v>174736</v>
      </c>
      <c r="X418" s="267">
        <v>258888</v>
      </c>
      <c r="Y418" s="268">
        <v>86832</v>
      </c>
      <c r="Z418" s="269">
        <v>345720</v>
      </c>
      <c r="AA418" s="58">
        <f t="shared" si="70"/>
        <v>25.465838509316768</v>
      </c>
      <c r="AB418" s="58">
        <f t="shared" si="67"/>
        <v>34.567901234567898</v>
      </c>
      <c r="AC418" s="58">
        <f t="shared" si="67"/>
        <v>27.751937984496124</v>
      </c>
      <c r="AD418" s="58">
        <f t="shared" si="71"/>
        <v>4.9689440993788816</v>
      </c>
      <c r="AE418" s="58">
        <f t="shared" si="68"/>
        <v>3.0864197530864197</v>
      </c>
      <c r="AF418" s="58">
        <f t="shared" si="68"/>
        <v>4.4961240310077519</v>
      </c>
      <c r="AG418" s="58"/>
      <c r="AH418" s="58"/>
      <c r="AI418" s="58"/>
      <c r="AJ418" s="58">
        <f t="shared" si="72"/>
        <v>6.8322981366459627</v>
      </c>
      <c r="AK418" s="58">
        <f t="shared" si="69"/>
        <v>3.7037037037037033</v>
      </c>
      <c r="AL418" s="58">
        <f t="shared" si="69"/>
        <v>6.0465116279069768</v>
      </c>
      <c r="BC418" s="174"/>
      <c r="BD418" s="175"/>
      <c r="BE418" s="169"/>
      <c r="BF418" s="169"/>
      <c r="BG418" s="169"/>
      <c r="BH418" s="169"/>
      <c r="BI418" s="169"/>
      <c r="BJ418" s="169"/>
      <c r="BK418" s="169"/>
      <c r="BL418" s="169"/>
      <c r="BM418" s="169"/>
      <c r="BN418" s="169"/>
      <c r="BO418" s="169"/>
      <c r="BP418" s="169"/>
      <c r="BQ418" s="169"/>
      <c r="BR418" s="169"/>
      <c r="BS418" s="169"/>
      <c r="BT418" s="169"/>
      <c r="BU418" s="169"/>
      <c r="BV418" s="169"/>
      <c r="BW418" s="169"/>
      <c r="BX418" s="169"/>
      <c r="BY418" s="169"/>
      <c r="BZ418" s="169"/>
      <c r="CA418" s="169"/>
      <c r="CB418" s="169"/>
    </row>
    <row r="419" spans="1:80" ht="14.4" thickTop="1" thickBot="1" x14ac:dyDescent="0.3">
      <c r="A419" s="430"/>
      <c r="B419" s="460" t="s">
        <v>18</v>
      </c>
      <c r="C419" s="340">
        <v>69144</v>
      </c>
      <c r="D419" s="341">
        <v>33232</v>
      </c>
      <c r="E419" s="342">
        <v>102376</v>
      </c>
      <c r="F419" s="343">
        <v>49848</v>
      </c>
      <c r="G419" s="341">
        <v>6432</v>
      </c>
      <c r="H419" s="344">
        <v>56280</v>
      </c>
      <c r="I419" s="340">
        <v>48776</v>
      </c>
      <c r="J419" s="341">
        <v>0</v>
      </c>
      <c r="K419" s="342">
        <v>48776</v>
      </c>
      <c r="L419" s="340">
        <v>70216</v>
      </c>
      <c r="M419" s="341">
        <v>7504</v>
      </c>
      <c r="N419" s="342">
        <v>77720</v>
      </c>
      <c r="O419" s="340">
        <v>19832</v>
      </c>
      <c r="P419" s="341">
        <v>1608</v>
      </c>
      <c r="Q419" s="342">
        <v>21440</v>
      </c>
      <c r="R419" s="340">
        <v>2680</v>
      </c>
      <c r="S419" s="341">
        <v>536</v>
      </c>
      <c r="T419" s="342">
        <v>3216</v>
      </c>
      <c r="U419" s="340">
        <v>173128</v>
      </c>
      <c r="V419" s="341">
        <v>82544</v>
      </c>
      <c r="W419" s="342">
        <v>255672</v>
      </c>
      <c r="X419" s="345">
        <v>433624</v>
      </c>
      <c r="Y419" s="346">
        <v>131856</v>
      </c>
      <c r="Z419" s="347">
        <v>565480</v>
      </c>
      <c r="AA419" s="58">
        <f t="shared" si="70"/>
        <v>15.945611866501855</v>
      </c>
      <c r="AB419" s="58">
        <f t="shared" si="67"/>
        <v>25.203252032520325</v>
      </c>
      <c r="AC419" s="58">
        <f t="shared" si="67"/>
        <v>18.104265402843602</v>
      </c>
      <c r="AD419" s="58">
        <f t="shared" si="71"/>
        <v>11.495673671199011</v>
      </c>
      <c r="AE419" s="58">
        <f t="shared" si="68"/>
        <v>4.8780487804878048</v>
      </c>
      <c r="AF419" s="58">
        <f t="shared" si="68"/>
        <v>9.9526066350710902</v>
      </c>
      <c r="AG419" s="58"/>
      <c r="AH419" s="58"/>
      <c r="AI419" s="58"/>
      <c r="AJ419" s="58">
        <f t="shared" si="72"/>
        <v>16.192830655129789</v>
      </c>
      <c r="AK419" s="58">
        <f t="shared" si="69"/>
        <v>5.6910569105691051</v>
      </c>
      <c r="AL419" s="58">
        <f t="shared" si="69"/>
        <v>13.744075829383887</v>
      </c>
      <c r="BC419" s="174"/>
      <c r="BD419" s="175"/>
      <c r="BE419" s="169"/>
      <c r="BF419" s="169"/>
      <c r="BG419" s="169"/>
      <c r="BH419" s="169"/>
      <c r="BI419" s="169"/>
      <c r="BJ419" s="169"/>
      <c r="BK419" s="169"/>
      <c r="BL419" s="169"/>
      <c r="BM419" s="169"/>
      <c r="BN419" s="169"/>
      <c r="BO419" s="169"/>
      <c r="BP419" s="169"/>
      <c r="BQ419" s="169"/>
      <c r="BR419" s="169"/>
      <c r="BS419" s="169"/>
      <c r="BT419" s="169"/>
      <c r="BU419" s="169"/>
      <c r="BV419" s="169"/>
      <c r="BW419" s="169"/>
      <c r="BX419" s="169"/>
      <c r="BY419" s="169"/>
      <c r="BZ419" s="169"/>
      <c r="CA419" s="169"/>
      <c r="CB419" s="169"/>
    </row>
    <row r="420" spans="1:80" ht="14.4" thickTop="1" thickBot="1" x14ac:dyDescent="0.3">
      <c r="A420" s="402" t="s">
        <v>10</v>
      </c>
      <c r="B420" s="459" t="s">
        <v>19</v>
      </c>
      <c r="C420" s="333">
        <v>1587</v>
      </c>
      <c r="D420" s="334">
        <v>0</v>
      </c>
      <c r="E420" s="335">
        <v>1587</v>
      </c>
      <c r="F420" s="336">
        <v>6348</v>
      </c>
      <c r="G420" s="334">
        <v>1587</v>
      </c>
      <c r="H420" s="337">
        <v>7935</v>
      </c>
      <c r="I420" s="333">
        <v>1587</v>
      </c>
      <c r="J420" s="334">
        <v>0</v>
      </c>
      <c r="K420" s="335">
        <v>1587</v>
      </c>
      <c r="L420" s="333">
        <v>8464</v>
      </c>
      <c r="M420" s="334">
        <v>1587</v>
      </c>
      <c r="N420" s="335">
        <v>10051</v>
      </c>
      <c r="O420" s="333">
        <v>4761</v>
      </c>
      <c r="P420" s="334">
        <v>1058</v>
      </c>
      <c r="Q420" s="335">
        <v>5819</v>
      </c>
      <c r="R420" s="333">
        <v>1587</v>
      </c>
      <c r="S420" s="334">
        <v>1058</v>
      </c>
      <c r="T420" s="335">
        <v>2645</v>
      </c>
      <c r="U420" s="333">
        <v>20102</v>
      </c>
      <c r="V420" s="334">
        <v>20631</v>
      </c>
      <c r="W420" s="335">
        <v>40733</v>
      </c>
      <c r="X420" s="260">
        <v>44436</v>
      </c>
      <c r="Y420" s="261">
        <v>25921</v>
      </c>
      <c r="Z420" s="262">
        <v>70357</v>
      </c>
      <c r="AA420" s="58">
        <f t="shared" si="70"/>
        <v>3.5714285714285712</v>
      </c>
      <c r="AB420" s="58">
        <f t="shared" si="67"/>
        <v>0</v>
      </c>
      <c r="AC420" s="58">
        <f t="shared" si="67"/>
        <v>2.2556390977443606</v>
      </c>
      <c r="AD420" s="58">
        <f t="shared" si="71"/>
        <v>14.285714285714285</v>
      </c>
      <c r="AE420" s="58">
        <f t="shared" si="68"/>
        <v>6.1224489795918364</v>
      </c>
      <c r="AF420" s="58">
        <f t="shared" si="68"/>
        <v>11.278195488721805</v>
      </c>
      <c r="AG420" s="58"/>
      <c r="AH420" s="58"/>
      <c r="AI420" s="58"/>
      <c r="AJ420" s="58">
        <f t="shared" si="72"/>
        <v>19.047619047619047</v>
      </c>
      <c r="AK420" s="58">
        <f t="shared" si="69"/>
        <v>6.1224489795918364</v>
      </c>
      <c r="AL420" s="58">
        <f t="shared" si="69"/>
        <v>14.285714285714285</v>
      </c>
      <c r="BC420" s="174"/>
      <c r="BD420" s="175"/>
      <c r="BE420" s="169"/>
      <c r="BF420" s="169"/>
      <c r="BG420" s="169"/>
      <c r="BH420" s="169"/>
      <c r="BI420" s="169"/>
      <c r="BJ420" s="169"/>
      <c r="BK420" s="169"/>
      <c r="BL420" s="169"/>
      <c r="BM420" s="169"/>
      <c r="BN420" s="169"/>
      <c r="BO420" s="169"/>
      <c r="BP420" s="169"/>
      <c r="BQ420" s="169"/>
      <c r="BR420" s="169"/>
      <c r="BS420" s="169"/>
      <c r="BT420" s="169"/>
      <c r="BU420" s="169"/>
      <c r="BV420" s="169"/>
      <c r="BW420" s="169"/>
      <c r="BX420" s="169"/>
      <c r="BY420" s="169"/>
      <c r="BZ420" s="169"/>
      <c r="CA420" s="169"/>
      <c r="CB420" s="169"/>
    </row>
    <row r="421" spans="1:80" ht="14.4" thickTop="1" thickBot="1" x14ac:dyDescent="0.3">
      <c r="A421" s="413"/>
      <c r="B421" s="461" t="s">
        <v>20</v>
      </c>
      <c r="C421" s="349">
        <v>29095</v>
      </c>
      <c r="D421" s="350">
        <v>4761</v>
      </c>
      <c r="E421" s="351">
        <v>33856</v>
      </c>
      <c r="F421" s="352">
        <v>17986</v>
      </c>
      <c r="G421" s="350">
        <v>17457</v>
      </c>
      <c r="H421" s="353">
        <v>35443</v>
      </c>
      <c r="I421" s="349">
        <v>19044</v>
      </c>
      <c r="J421" s="350">
        <v>1587</v>
      </c>
      <c r="K421" s="351">
        <v>20631</v>
      </c>
      <c r="L421" s="349">
        <v>20631</v>
      </c>
      <c r="M421" s="350">
        <v>3703</v>
      </c>
      <c r="N421" s="351">
        <v>24334</v>
      </c>
      <c r="O421" s="349">
        <v>8993</v>
      </c>
      <c r="P421" s="350">
        <v>529</v>
      </c>
      <c r="Q421" s="351">
        <v>9522</v>
      </c>
      <c r="R421" s="349">
        <v>1058</v>
      </c>
      <c r="S421" s="350">
        <v>529</v>
      </c>
      <c r="T421" s="351">
        <v>1587</v>
      </c>
      <c r="U421" s="349">
        <v>102097</v>
      </c>
      <c r="V421" s="350">
        <v>50255</v>
      </c>
      <c r="W421" s="351">
        <v>152352</v>
      </c>
      <c r="X421" s="267">
        <v>198904</v>
      </c>
      <c r="Y421" s="268">
        <v>78821</v>
      </c>
      <c r="Z421" s="269">
        <v>277725</v>
      </c>
      <c r="AA421" s="58">
        <f t="shared" si="70"/>
        <v>14.627659574468085</v>
      </c>
      <c r="AB421" s="58">
        <f t="shared" si="67"/>
        <v>6.0402684563758395</v>
      </c>
      <c r="AC421" s="58">
        <f t="shared" si="67"/>
        <v>12.19047619047619</v>
      </c>
      <c r="AD421" s="58">
        <f t="shared" si="71"/>
        <v>9.0425531914893629</v>
      </c>
      <c r="AE421" s="58">
        <f t="shared" si="68"/>
        <v>22.14765100671141</v>
      </c>
      <c r="AF421" s="58">
        <f t="shared" si="68"/>
        <v>12.761904761904763</v>
      </c>
      <c r="AG421" s="58"/>
      <c r="AH421" s="58"/>
      <c r="AI421" s="58"/>
      <c r="AJ421" s="58">
        <f t="shared" si="72"/>
        <v>10.372340425531915</v>
      </c>
      <c r="AK421" s="58">
        <f t="shared" si="69"/>
        <v>4.6979865771812079</v>
      </c>
      <c r="AL421" s="58">
        <f t="shared" si="69"/>
        <v>8.7619047619047628</v>
      </c>
      <c r="BC421" s="174"/>
      <c r="BD421" s="175"/>
      <c r="BE421" s="169"/>
      <c r="BF421" s="169"/>
      <c r="BG421" s="169"/>
      <c r="BH421" s="169"/>
      <c r="BI421" s="169"/>
      <c r="BJ421" s="169"/>
      <c r="BK421" s="169"/>
      <c r="BL421" s="169"/>
      <c r="BM421" s="169"/>
      <c r="BN421" s="169"/>
      <c r="BO421" s="169"/>
      <c r="BP421" s="169"/>
      <c r="BQ421" s="169"/>
      <c r="BR421" s="169"/>
      <c r="BS421" s="169"/>
      <c r="BT421" s="169"/>
      <c r="BU421" s="169"/>
      <c r="BV421" s="169"/>
      <c r="BW421" s="169"/>
      <c r="BX421" s="169"/>
      <c r="BY421" s="169"/>
      <c r="BZ421" s="169"/>
      <c r="CA421" s="169"/>
      <c r="CB421" s="169"/>
    </row>
    <row r="422" spans="1:80" ht="14.4" thickTop="1" thickBot="1" x14ac:dyDescent="0.3">
      <c r="A422" s="430"/>
      <c r="B422" s="460" t="s">
        <v>18</v>
      </c>
      <c r="C422" s="340">
        <v>30682</v>
      </c>
      <c r="D422" s="341">
        <v>4761</v>
      </c>
      <c r="E422" s="342">
        <v>35443</v>
      </c>
      <c r="F422" s="343">
        <v>24334</v>
      </c>
      <c r="G422" s="341">
        <v>19044</v>
      </c>
      <c r="H422" s="344">
        <v>43378</v>
      </c>
      <c r="I422" s="340">
        <v>20631</v>
      </c>
      <c r="J422" s="341">
        <v>1587</v>
      </c>
      <c r="K422" s="342">
        <v>22218</v>
      </c>
      <c r="L422" s="340">
        <v>29095</v>
      </c>
      <c r="M422" s="341">
        <v>5290</v>
      </c>
      <c r="N422" s="342">
        <v>34385</v>
      </c>
      <c r="O422" s="340">
        <v>13754</v>
      </c>
      <c r="P422" s="341">
        <v>1587</v>
      </c>
      <c r="Q422" s="342">
        <v>15341</v>
      </c>
      <c r="R422" s="340">
        <v>2645</v>
      </c>
      <c r="S422" s="341">
        <v>1587</v>
      </c>
      <c r="T422" s="342">
        <v>4232</v>
      </c>
      <c r="U422" s="340">
        <v>122199</v>
      </c>
      <c r="V422" s="341">
        <v>70886</v>
      </c>
      <c r="W422" s="342">
        <v>193085</v>
      </c>
      <c r="X422" s="345">
        <v>243340</v>
      </c>
      <c r="Y422" s="346">
        <v>104742</v>
      </c>
      <c r="Z422" s="347">
        <v>348082</v>
      </c>
      <c r="AA422" s="58">
        <f t="shared" si="70"/>
        <v>12.608695652173912</v>
      </c>
      <c r="AB422" s="58">
        <f t="shared" si="70"/>
        <v>4.5454545454545459</v>
      </c>
      <c r="AC422" s="58">
        <f t="shared" si="70"/>
        <v>10.182370820668693</v>
      </c>
      <c r="AD422" s="58">
        <f t="shared" si="71"/>
        <v>10</v>
      </c>
      <c r="AE422" s="58">
        <f t="shared" si="71"/>
        <v>18.181818181818183</v>
      </c>
      <c r="AF422" s="58">
        <f t="shared" si="71"/>
        <v>12.462006079027356</v>
      </c>
      <c r="AG422" s="58"/>
      <c r="AH422" s="58"/>
      <c r="AI422" s="58"/>
      <c r="AJ422" s="58">
        <f t="shared" si="72"/>
        <v>11.956521739130435</v>
      </c>
      <c r="AK422" s="58">
        <f t="shared" si="72"/>
        <v>5.0505050505050502</v>
      </c>
      <c r="AL422" s="58">
        <f t="shared" si="72"/>
        <v>9.8784194528875382</v>
      </c>
      <c r="BC422" s="174"/>
      <c r="BD422" s="175"/>
      <c r="BE422" s="169"/>
      <c r="BF422" s="169"/>
      <c r="BG422" s="169"/>
      <c r="BH422" s="169"/>
      <c r="BI422" s="169"/>
      <c r="BJ422" s="169"/>
      <c r="BK422" s="169"/>
      <c r="BL422" s="169"/>
      <c r="BM422" s="169"/>
      <c r="BN422" s="169"/>
      <c r="BO422" s="169"/>
      <c r="BP422" s="169"/>
      <c r="BQ422" s="169"/>
      <c r="BR422" s="169"/>
      <c r="BS422" s="169"/>
      <c r="BT422" s="169"/>
      <c r="BU422" s="169"/>
      <c r="BV422" s="169"/>
      <c r="BW422" s="169"/>
      <c r="BX422" s="169"/>
      <c r="BY422" s="169"/>
      <c r="BZ422" s="169"/>
      <c r="CA422" s="169"/>
      <c r="CB422" s="169"/>
    </row>
    <row r="423" spans="1:80" ht="14.4" thickTop="1" thickBot="1" x14ac:dyDescent="0.3">
      <c r="A423" s="402" t="s">
        <v>11</v>
      </c>
      <c r="B423" s="459" t="s">
        <v>19</v>
      </c>
      <c r="C423" s="333">
        <v>10200</v>
      </c>
      <c r="D423" s="334">
        <v>850</v>
      </c>
      <c r="E423" s="335">
        <v>11050</v>
      </c>
      <c r="F423" s="336">
        <v>14450</v>
      </c>
      <c r="G423" s="334">
        <v>1700</v>
      </c>
      <c r="H423" s="337">
        <v>16150</v>
      </c>
      <c r="I423" s="333">
        <v>23800</v>
      </c>
      <c r="J423" s="334">
        <v>0</v>
      </c>
      <c r="K423" s="335">
        <v>23800</v>
      </c>
      <c r="L423" s="333">
        <v>27200</v>
      </c>
      <c r="M423" s="334">
        <v>850</v>
      </c>
      <c r="N423" s="335">
        <v>28050</v>
      </c>
      <c r="O423" s="333">
        <v>20400</v>
      </c>
      <c r="P423" s="334">
        <v>0</v>
      </c>
      <c r="Q423" s="335">
        <v>20400</v>
      </c>
      <c r="R423" s="333">
        <v>850</v>
      </c>
      <c r="S423" s="334">
        <v>0</v>
      </c>
      <c r="T423" s="335">
        <v>850</v>
      </c>
      <c r="U423" s="333">
        <v>39950</v>
      </c>
      <c r="V423" s="334">
        <v>31450</v>
      </c>
      <c r="W423" s="335">
        <v>71400</v>
      </c>
      <c r="X423" s="260">
        <v>136850</v>
      </c>
      <c r="Y423" s="261">
        <v>34850</v>
      </c>
      <c r="Z423" s="262">
        <v>171700</v>
      </c>
      <c r="AA423" s="58">
        <f t="shared" si="70"/>
        <v>7.4534161490683228</v>
      </c>
      <c r="AB423" s="58">
        <f t="shared" si="70"/>
        <v>2.4390243902439024</v>
      </c>
      <c r="AC423" s="58">
        <f t="shared" si="70"/>
        <v>6.435643564356436</v>
      </c>
      <c r="AD423" s="58">
        <f t="shared" si="71"/>
        <v>10.559006211180124</v>
      </c>
      <c r="AE423" s="58">
        <f t="shared" si="71"/>
        <v>4.8780487804878048</v>
      </c>
      <c r="AF423" s="58">
        <f t="shared" si="71"/>
        <v>9.4059405940594054</v>
      </c>
      <c r="AG423" s="58"/>
      <c r="AH423" s="58"/>
      <c r="AI423" s="58"/>
      <c r="AJ423" s="58">
        <f t="shared" si="72"/>
        <v>19.875776397515526</v>
      </c>
      <c r="AK423" s="58">
        <f t="shared" si="72"/>
        <v>2.4390243902439024</v>
      </c>
      <c r="AL423" s="58">
        <f t="shared" si="72"/>
        <v>16.336633663366339</v>
      </c>
      <c r="BC423" s="174"/>
      <c r="BD423" s="175"/>
      <c r="BE423" s="169"/>
      <c r="BF423" s="169"/>
      <c r="BG423" s="169"/>
      <c r="BH423" s="169"/>
      <c r="BI423" s="169"/>
      <c r="BJ423" s="169"/>
      <c r="BK423" s="169"/>
      <c r="BL423" s="169"/>
      <c r="BM423" s="169"/>
      <c r="BN423" s="169"/>
      <c r="BO423" s="169"/>
      <c r="BP423" s="169"/>
      <c r="BQ423" s="169"/>
      <c r="BR423" s="169"/>
      <c r="BS423" s="169"/>
      <c r="BT423" s="169"/>
      <c r="BU423" s="169"/>
      <c r="BV423" s="169"/>
      <c r="BW423" s="169"/>
      <c r="BX423" s="169"/>
      <c r="BY423" s="169"/>
      <c r="BZ423" s="169"/>
      <c r="CA423" s="169"/>
      <c r="CB423" s="169"/>
    </row>
    <row r="424" spans="1:80" ht="14.4" thickTop="1" thickBot="1" x14ac:dyDescent="0.3">
      <c r="A424" s="413"/>
      <c r="B424" s="461" t="s">
        <v>20</v>
      </c>
      <c r="C424" s="349">
        <v>43350</v>
      </c>
      <c r="D424" s="350">
        <v>2550</v>
      </c>
      <c r="E424" s="351">
        <v>45900</v>
      </c>
      <c r="F424" s="352">
        <v>13600</v>
      </c>
      <c r="G424" s="350">
        <v>3400</v>
      </c>
      <c r="H424" s="353">
        <v>17000</v>
      </c>
      <c r="I424" s="349">
        <v>34000</v>
      </c>
      <c r="J424" s="350">
        <v>0</v>
      </c>
      <c r="K424" s="351">
        <v>34000</v>
      </c>
      <c r="L424" s="349">
        <v>35700</v>
      </c>
      <c r="M424" s="350">
        <v>850</v>
      </c>
      <c r="N424" s="351">
        <v>36550</v>
      </c>
      <c r="O424" s="349">
        <v>18700</v>
      </c>
      <c r="P424" s="350">
        <v>0</v>
      </c>
      <c r="Q424" s="351">
        <v>18700</v>
      </c>
      <c r="R424" s="349">
        <v>0</v>
      </c>
      <c r="S424" s="350">
        <v>0</v>
      </c>
      <c r="T424" s="351">
        <v>0</v>
      </c>
      <c r="U424" s="349">
        <v>87550</v>
      </c>
      <c r="V424" s="350">
        <v>28050</v>
      </c>
      <c r="W424" s="351">
        <v>115600</v>
      </c>
      <c r="X424" s="267">
        <v>232900</v>
      </c>
      <c r="Y424" s="268">
        <v>34850</v>
      </c>
      <c r="Z424" s="269">
        <v>267750</v>
      </c>
      <c r="AA424" s="58">
        <f t="shared" si="70"/>
        <v>18.613138686131386</v>
      </c>
      <c r="AB424" s="58">
        <f t="shared" si="70"/>
        <v>7.3170731707317067</v>
      </c>
      <c r="AC424" s="58">
        <f t="shared" si="70"/>
        <v>17.142857142857142</v>
      </c>
      <c r="AD424" s="58">
        <f t="shared" si="71"/>
        <v>5.8394160583941606</v>
      </c>
      <c r="AE424" s="58">
        <f t="shared" si="71"/>
        <v>9.7560975609756095</v>
      </c>
      <c r="AF424" s="58">
        <f t="shared" si="71"/>
        <v>6.3492063492063489</v>
      </c>
      <c r="AG424" s="58"/>
      <c r="AH424" s="58"/>
      <c r="AI424" s="58"/>
      <c r="AJ424" s="58">
        <f t="shared" si="72"/>
        <v>15.328467153284672</v>
      </c>
      <c r="AK424" s="58">
        <f t="shared" si="72"/>
        <v>2.4390243902439024</v>
      </c>
      <c r="AL424" s="58">
        <f t="shared" si="72"/>
        <v>13.65079365079365</v>
      </c>
      <c r="BC424" s="174"/>
      <c r="BD424" s="175"/>
      <c r="BE424" s="169"/>
      <c r="BF424" s="169"/>
      <c r="BG424" s="169"/>
      <c r="BH424" s="169"/>
      <c r="BI424" s="169"/>
      <c r="BJ424" s="169"/>
      <c r="BK424" s="169"/>
      <c r="BL424" s="169"/>
      <c r="BM424" s="169"/>
      <c r="BN424" s="169"/>
      <c r="BO424" s="169"/>
      <c r="BP424" s="169"/>
      <c r="BQ424" s="169"/>
      <c r="BR424" s="169"/>
      <c r="BS424" s="169"/>
      <c r="BT424" s="169"/>
      <c r="BU424" s="169"/>
      <c r="BV424" s="169"/>
      <c r="BW424" s="169"/>
      <c r="BX424" s="169"/>
      <c r="BY424" s="169"/>
      <c r="BZ424" s="169"/>
      <c r="CA424" s="169"/>
      <c r="CB424" s="169"/>
    </row>
    <row r="425" spans="1:80" ht="14.4" thickTop="1" thickBot="1" x14ac:dyDescent="0.3">
      <c r="A425" s="430"/>
      <c r="B425" s="460" t="s">
        <v>18</v>
      </c>
      <c r="C425" s="340">
        <v>53550</v>
      </c>
      <c r="D425" s="341">
        <v>3400</v>
      </c>
      <c r="E425" s="342">
        <v>56950</v>
      </c>
      <c r="F425" s="343">
        <v>28050</v>
      </c>
      <c r="G425" s="341">
        <v>5100</v>
      </c>
      <c r="H425" s="344">
        <v>33150</v>
      </c>
      <c r="I425" s="340">
        <v>57800</v>
      </c>
      <c r="J425" s="341">
        <v>0</v>
      </c>
      <c r="K425" s="342">
        <v>57800</v>
      </c>
      <c r="L425" s="340">
        <v>62900</v>
      </c>
      <c r="M425" s="341">
        <v>1700</v>
      </c>
      <c r="N425" s="342">
        <v>64600</v>
      </c>
      <c r="O425" s="340">
        <v>39100</v>
      </c>
      <c r="P425" s="341">
        <v>0</v>
      </c>
      <c r="Q425" s="342">
        <v>39100</v>
      </c>
      <c r="R425" s="340">
        <v>850</v>
      </c>
      <c r="S425" s="341">
        <v>0</v>
      </c>
      <c r="T425" s="342">
        <v>850</v>
      </c>
      <c r="U425" s="340">
        <v>127500</v>
      </c>
      <c r="V425" s="341">
        <v>59500</v>
      </c>
      <c r="W425" s="342">
        <v>187000</v>
      </c>
      <c r="X425" s="345">
        <v>369750</v>
      </c>
      <c r="Y425" s="346">
        <v>69700</v>
      </c>
      <c r="Z425" s="347">
        <v>439450</v>
      </c>
      <c r="AA425" s="58">
        <f t="shared" si="70"/>
        <v>14.482758620689657</v>
      </c>
      <c r="AB425" s="58">
        <f t="shared" si="70"/>
        <v>4.8780487804878048</v>
      </c>
      <c r="AC425" s="58">
        <f t="shared" si="70"/>
        <v>12.959381044487428</v>
      </c>
      <c r="AD425" s="58">
        <f t="shared" si="71"/>
        <v>7.5862068965517242</v>
      </c>
      <c r="AE425" s="58">
        <f t="shared" si="71"/>
        <v>7.3170731707317067</v>
      </c>
      <c r="AF425" s="58">
        <f t="shared" si="71"/>
        <v>7.5435203094777563</v>
      </c>
      <c r="AG425" s="58"/>
      <c r="AH425" s="58"/>
      <c r="AI425" s="58"/>
      <c r="AJ425" s="58">
        <f t="shared" si="72"/>
        <v>17.011494252873565</v>
      </c>
      <c r="AK425" s="58">
        <f t="shared" si="72"/>
        <v>2.4390243902439024</v>
      </c>
      <c r="AL425" s="58">
        <f t="shared" si="72"/>
        <v>14.70019342359768</v>
      </c>
      <c r="BC425" s="174"/>
      <c r="BD425" s="175"/>
      <c r="BE425" s="169"/>
      <c r="BF425" s="169"/>
      <c r="BG425" s="169"/>
      <c r="BH425" s="169"/>
      <c r="BI425" s="169"/>
      <c r="BJ425" s="169"/>
      <c r="BK425" s="169"/>
      <c r="BL425" s="169"/>
      <c r="BM425" s="169"/>
      <c r="BN425" s="169"/>
      <c r="BO425" s="169"/>
      <c r="BP425" s="169"/>
      <c r="BQ425" s="169"/>
      <c r="BR425" s="169"/>
      <c r="BS425" s="169"/>
      <c r="BT425" s="169"/>
      <c r="BU425" s="169"/>
      <c r="BV425" s="169"/>
      <c r="BW425" s="169"/>
      <c r="BX425" s="169"/>
      <c r="BY425" s="169"/>
      <c r="BZ425" s="169"/>
      <c r="CA425" s="169"/>
      <c r="CB425" s="169"/>
    </row>
    <row r="426" spans="1:80" ht="14.4" thickTop="1" thickBot="1" x14ac:dyDescent="0.3">
      <c r="A426" s="402" t="s">
        <v>12</v>
      </c>
      <c r="B426" s="459" t="s">
        <v>19</v>
      </c>
      <c r="C426" s="333">
        <v>5148</v>
      </c>
      <c r="D426" s="334">
        <v>3168</v>
      </c>
      <c r="E426" s="335">
        <v>8316</v>
      </c>
      <c r="F426" s="336">
        <v>4158</v>
      </c>
      <c r="G426" s="334">
        <v>990</v>
      </c>
      <c r="H426" s="337">
        <v>5148</v>
      </c>
      <c r="I426" s="333">
        <v>9504</v>
      </c>
      <c r="J426" s="334">
        <v>0</v>
      </c>
      <c r="K426" s="335">
        <v>9504</v>
      </c>
      <c r="L426" s="333">
        <v>11088</v>
      </c>
      <c r="M426" s="334">
        <v>792</v>
      </c>
      <c r="N426" s="335">
        <v>11880</v>
      </c>
      <c r="O426" s="333">
        <v>2772</v>
      </c>
      <c r="P426" s="334">
        <v>0</v>
      </c>
      <c r="Q426" s="335">
        <v>2772</v>
      </c>
      <c r="R426" s="333">
        <v>0</v>
      </c>
      <c r="S426" s="334">
        <v>198</v>
      </c>
      <c r="T426" s="335">
        <v>198</v>
      </c>
      <c r="U426" s="333">
        <v>13662</v>
      </c>
      <c r="V426" s="334">
        <v>4554</v>
      </c>
      <c r="W426" s="335">
        <v>18216</v>
      </c>
      <c r="X426" s="260">
        <v>46332</v>
      </c>
      <c r="Y426" s="261">
        <v>9702</v>
      </c>
      <c r="Z426" s="262">
        <v>56034</v>
      </c>
      <c r="AA426" s="58">
        <f t="shared" si="70"/>
        <v>11.111111111111111</v>
      </c>
      <c r="AB426" s="58">
        <f t="shared" si="70"/>
        <v>32.653061224489797</v>
      </c>
      <c r="AC426" s="58">
        <f t="shared" si="70"/>
        <v>14.840989399293287</v>
      </c>
      <c r="AD426" s="58">
        <f t="shared" si="71"/>
        <v>8.9743589743589745</v>
      </c>
      <c r="AE426" s="58">
        <f t="shared" si="71"/>
        <v>10.204081632653061</v>
      </c>
      <c r="AF426" s="58">
        <f t="shared" si="71"/>
        <v>9.1872791519434625</v>
      </c>
      <c r="AG426" s="58"/>
      <c r="AH426" s="58"/>
      <c r="AI426" s="58"/>
      <c r="AJ426" s="58">
        <f t="shared" si="72"/>
        <v>23.931623931623932</v>
      </c>
      <c r="AK426" s="58">
        <f t="shared" si="72"/>
        <v>8.1632653061224492</v>
      </c>
      <c r="AL426" s="58">
        <f t="shared" si="72"/>
        <v>21.201413427561839</v>
      </c>
      <c r="BC426" s="186"/>
      <c r="BD426" s="175"/>
      <c r="BE426" s="169"/>
      <c r="BF426" s="169"/>
      <c r="BG426" s="169"/>
      <c r="BH426" s="169"/>
      <c r="BI426" s="169"/>
      <c r="BJ426" s="169"/>
      <c r="BK426" s="169"/>
      <c r="BL426" s="169"/>
      <c r="BM426" s="169"/>
      <c r="BN426" s="169"/>
      <c r="BO426" s="169"/>
      <c r="BP426" s="169"/>
      <c r="BQ426" s="169"/>
      <c r="BR426" s="169"/>
      <c r="BS426" s="169"/>
      <c r="BT426" s="169"/>
      <c r="BU426" s="169"/>
      <c r="BV426" s="169"/>
      <c r="BW426" s="169"/>
      <c r="BX426" s="169"/>
      <c r="BY426" s="169"/>
      <c r="BZ426" s="169"/>
      <c r="CA426" s="169"/>
      <c r="CB426" s="169"/>
    </row>
    <row r="427" spans="1:80" ht="14.4" thickTop="1" thickBot="1" x14ac:dyDescent="0.3">
      <c r="A427" s="413"/>
      <c r="B427" s="461" t="s">
        <v>20</v>
      </c>
      <c r="C427" s="349">
        <v>12474</v>
      </c>
      <c r="D427" s="350">
        <v>8316</v>
      </c>
      <c r="E427" s="351">
        <v>20790</v>
      </c>
      <c r="F427" s="352">
        <v>7920</v>
      </c>
      <c r="G427" s="350">
        <v>3960</v>
      </c>
      <c r="H427" s="353">
        <v>11880</v>
      </c>
      <c r="I427" s="349">
        <v>3564</v>
      </c>
      <c r="J427" s="350">
        <v>0</v>
      </c>
      <c r="K427" s="351">
        <v>3564</v>
      </c>
      <c r="L427" s="349">
        <v>4950</v>
      </c>
      <c r="M427" s="350">
        <v>594</v>
      </c>
      <c r="N427" s="351">
        <v>5544</v>
      </c>
      <c r="O427" s="349">
        <v>2376</v>
      </c>
      <c r="P427" s="350">
        <v>0</v>
      </c>
      <c r="Q427" s="351">
        <v>2376</v>
      </c>
      <c r="R427" s="349">
        <v>0</v>
      </c>
      <c r="S427" s="350">
        <v>0</v>
      </c>
      <c r="T427" s="351">
        <v>0</v>
      </c>
      <c r="U427" s="349">
        <v>11286</v>
      </c>
      <c r="V427" s="350">
        <v>2574</v>
      </c>
      <c r="W427" s="351">
        <v>13860</v>
      </c>
      <c r="X427" s="267">
        <v>42570</v>
      </c>
      <c r="Y427" s="268">
        <v>15444</v>
      </c>
      <c r="Z427" s="269">
        <v>58014</v>
      </c>
      <c r="AA427" s="58">
        <f t="shared" si="70"/>
        <v>29.302325581395351</v>
      </c>
      <c r="AB427" s="58">
        <f t="shared" si="70"/>
        <v>53.846153846153847</v>
      </c>
      <c r="AC427" s="58">
        <f t="shared" si="70"/>
        <v>35.836177474402731</v>
      </c>
      <c r="AD427" s="58">
        <f t="shared" si="71"/>
        <v>18.604651162790699</v>
      </c>
      <c r="AE427" s="58">
        <f t="shared" si="71"/>
        <v>25.641025641025639</v>
      </c>
      <c r="AF427" s="58">
        <f t="shared" si="71"/>
        <v>20.477815699658702</v>
      </c>
      <c r="AG427" s="58"/>
      <c r="AH427" s="58"/>
      <c r="AI427" s="58"/>
      <c r="AJ427" s="58">
        <f t="shared" si="72"/>
        <v>11.627906976744185</v>
      </c>
      <c r="AK427" s="58">
        <f t="shared" si="72"/>
        <v>3.8461538461538463</v>
      </c>
      <c r="AL427" s="58">
        <f t="shared" si="72"/>
        <v>9.5563139931740615</v>
      </c>
      <c r="BC427" s="186"/>
      <c r="BD427" s="175"/>
      <c r="BE427" s="169"/>
      <c r="BF427" s="169"/>
      <c r="BG427" s="169"/>
      <c r="BH427" s="169"/>
      <c r="BI427" s="169"/>
      <c r="BJ427" s="169"/>
      <c r="BK427" s="169"/>
      <c r="BL427" s="169"/>
      <c r="BM427" s="169"/>
      <c r="BN427" s="169"/>
      <c r="BO427" s="169"/>
      <c r="BP427" s="169"/>
      <c r="BQ427" s="169"/>
      <c r="BR427" s="169"/>
      <c r="BS427" s="169"/>
      <c r="BT427" s="169"/>
      <c r="BU427" s="169"/>
      <c r="BV427" s="169"/>
      <c r="BW427" s="169"/>
      <c r="BX427" s="169"/>
      <c r="BY427" s="169"/>
      <c r="BZ427" s="169"/>
      <c r="CA427" s="169"/>
      <c r="CB427" s="169"/>
    </row>
    <row r="428" spans="1:80" ht="14.4" thickTop="1" thickBot="1" x14ac:dyDescent="0.3">
      <c r="A428" s="430"/>
      <c r="B428" s="460" t="s">
        <v>18</v>
      </c>
      <c r="C428" s="340">
        <v>17622</v>
      </c>
      <c r="D428" s="341">
        <v>11484</v>
      </c>
      <c r="E428" s="342">
        <v>29106</v>
      </c>
      <c r="F428" s="343">
        <v>12078</v>
      </c>
      <c r="G428" s="341">
        <v>4950</v>
      </c>
      <c r="H428" s="344">
        <v>17028</v>
      </c>
      <c r="I428" s="340">
        <v>13068</v>
      </c>
      <c r="J428" s="341">
        <v>0</v>
      </c>
      <c r="K428" s="342">
        <v>13068</v>
      </c>
      <c r="L428" s="340">
        <v>16038</v>
      </c>
      <c r="M428" s="341">
        <v>1386</v>
      </c>
      <c r="N428" s="342">
        <v>17424</v>
      </c>
      <c r="O428" s="340">
        <v>5148</v>
      </c>
      <c r="P428" s="341">
        <v>0</v>
      </c>
      <c r="Q428" s="342">
        <v>5148</v>
      </c>
      <c r="R428" s="340">
        <v>0</v>
      </c>
      <c r="S428" s="341">
        <v>198</v>
      </c>
      <c r="T428" s="342">
        <v>198</v>
      </c>
      <c r="U428" s="340">
        <v>24948</v>
      </c>
      <c r="V428" s="341">
        <v>7128</v>
      </c>
      <c r="W428" s="342">
        <v>32076</v>
      </c>
      <c r="X428" s="345">
        <v>88902</v>
      </c>
      <c r="Y428" s="346">
        <v>25146</v>
      </c>
      <c r="Z428" s="347">
        <v>114048</v>
      </c>
      <c r="AA428" s="58">
        <f t="shared" si="70"/>
        <v>19.821826280623608</v>
      </c>
      <c r="AB428" s="58">
        <f t="shared" si="70"/>
        <v>45.669291338582681</v>
      </c>
      <c r="AC428" s="58">
        <f t="shared" si="70"/>
        <v>25.520833333333332</v>
      </c>
      <c r="AD428" s="58">
        <f t="shared" si="71"/>
        <v>13.585746102449889</v>
      </c>
      <c r="AE428" s="58">
        <f t="shared" si="71"/>
        <v>19.685039370078741</v>
      </c>
      <c r="AF428" s="58">
        <f t="shared" si="71"/>
        <v>14.930555555555555</v>
      </c>
      <c r="AG428" s="58"/>
      <c r="AH428" s="58"/>
      <c r="AI428" s="58"/>
      <c r="AJ428" s="58">
        <f t="shared" si="72"/>
        <v>18.040089086859687</v>
      </c>
      <c r="AK428" s="58">
        <f t="shared" si="72"/>
        <v>5.5118110236220472</v>
      </c>
      <c r="AL428" s="58">
        <f t="shared" si="72"/>
        <v>15.277777777777779</v>
      </c>
      <c r="BC428" s="186"/>
      <c r="BD428" s="175"/>
      <c r="BE428" s="169"/>
      <c r="BF428" s="169"/>
      <c r="BG428" s="169"/>
      <c r="BH428" s="169"/>
      <c r="BI428" s="169"/>
      <c r="BJ428" s="169"/>
      <c r="BK428" s="169"/>
      <c r="BL428" s="169"/>
      <c r="BM428" s="169"/>
      <c r="BN428" s="169"/>
      <c r="BO428" s="169"/>
      <c r="BP428" s="169"/>
      <c r="BQ428" s="169"/>
      <c r="BR428" s="169"/>
      <c r="BS428" s="169"/>
      <c r="BT428" s="169"/>
      <c r="BU428" s="169"/>
      <c r="BV428" s="169"/>
      <c r="BW428" s="169"/>
      <c r="BX428" s="169"/>
      <c r="BY428" s="169"/>
      <c r="BZ428" s="169"/>
      <c r="CA428" s="169"/>
      <c r="CB428" s="169"/>
    </row>
    <row r="429" spans="1:80" ht="14.4" thickTop="1" thickBot="1" x14ac:dyDescent="0.3">
      <c r="A429" s="402" t="s">
        <v>13</v>
      </c>
      <c r="B429" s="459" t="s">
        <v>19</v>
      </c>
      <c r="C429" s="333">
        <v>420</v>
      </c>
      <c r="D429" s="334">
        <v>0</v>
      </c>
      <c r="E429" s="335">
        <v>420</v>
      </c>
      <c r="F429" s="336">
        <v>1260</v>
      </c>
      <c r="G429" s="334">
        <v>840</v>
      </c>
      <c r="H429" s="337">
        <v>2100</v>
      </c>
      <c r="I429" s="333">
        <v>1680</v>
      </c>
      <c r="J429" s="334">
        <v>0</v>
      </c>
      <c r="K429" s="335">
        <v>1680</v>
      </c>
      <c r="L429" s="333">
        <v>4200</v>
      </c>
      <c r="M429" s="334">
        <v>420</v>
      </c>
      <c r="N429" s="335">
        <v>4620</v>
      </c>
      <c r="O429" s="333">
        <v>840</v>
      </c>
      <c r="P429" s="334">
        <v>840</v>
      </c>
      <c r="Q429" s="335">
        <v>1680</v>
      </c>
      <c r="R429" s="333">
        <v>840</v>
      </c>
      <c r="S429" s="334">
        <v>0</v>
      </c>
      <c r="T429" s="335">
        <v>840</v>
      </c>
      <c r="U429" s="333">
        <v>7560</v>
      </c>
      <c r="V429" s="334">
        <v>10080</v>
      </c>
      <c r="W429" s="335">
        <v>17640</v>
      </c>
      <c r="X429" s="260">
        <v>16800</v>
      </c>
      <c r="Y429" s="261">
        <v>12180</v>
      </c>
      <c r="Z429" s="262">
        <v>28980</v>
      </c>
      <c r="AA429" s="58">
        <f t="shared" si="70"/>
        <v>2.5</v>
      </c>
      <c r="AB429" s="58">
        <f t="shared" si="70"/>
        <v>0</v>
      </c>
      <c r="AC429" s="58">
        <f t="shared" si="70"/>
        <v>1.4492753623188406</v>
      </c>
      <c r="AD429" s="58">
        <f t="shared" si="71"/>
        <v>7.5</v>
      </c>
      <c r="AE429" s="58">
        <f t="shared" si="71"/>
        <v>6.8965517241379306</v>
      </c>
      <c r="AF429" s="58">
        <f t="shared" si="71"/>
        <v>7.2463768115942031</v>
      </c>
      <c r="AG429" s="58"/>
      <c r="AH429" s="58"/>
      <c r="AI429" s="58"/>
      <c r="AJ429" s="58">
        <f t="shared" si="72"/>
        <v>25</v>
      </c>
      <c r="AK429" s="58">
        <f t="shared" si="72"/>
        <v>3.4482758620689653</v>
      </c>
      <c r="AL429" s="58">
        <f t="shared" si="72"/>
        <v>15.942028985507244</v>
      </c>
      <c r="BC429" s="174"/>
      <c r="BD429" s="175"/>
      <c r="BE429" s="169"/>
      <c r="BF429" s="169"/>
      <c r="BG429" s="169"/>
      <c r="BH429" s="169"/>
      <c r="BI429" s="169"/>
      <c r="BJ429" s="169"/>
      <c r="BK429" s="169"/>
      <c r="BL429" s="169"/>
      <c r="BM429" s="169"/>
      <c r="BN429" s="169"/>
      <c r="BO429" s="169"/>
      <c r="BP429" s="169"/>
      <c r="BQ429" s="169"/>
      <c r="BR429" s="169"/>
      <c r="BS429" s="169"/>
      <c r="BT429" s="169"/>
      <c r="BU429" s="169"/>
      <c r="BV429" s="169"/>
      <c r="BW429" s="169"/>
      <c r="BX429" s="169"/>
      <c r="BY429" s="169"/>
      <c r="BZ429" s="169"/>
      <c r="CA429" s="169"/>
      <c r="CB429" s="169"/>
    </row>
    <row r="430" spans="1:80" ht="14.4" thickTop="1" thickBot="1" x14ac:dyDescent="0.3">
      <c r="A430" s="413"/>
      <c r="B430" s="461" t="s">
        <v>20</v>
      </c>
      <c r="C430" s="349">
        <v>41160</v>
      </c>
      <c r="D430" s="350">
        <v>6720</v>
      </c>
      <c r="E430" s="351">
        <v>47880</v>
      </c>
      <c r="F430" s="352">
        <v>21420</v>
      </c>
      <c r="G430" s="350">
        <v>3780</v>
      </c>
      <c r="H430" s="353">
        <v>25200</v>
      </c>
      <c r="I430" s="349">
        <v>24360</v>
      </c>
      <c r="J430" s="350">
        <v>840</v>
      </c>
      <c r="K430" s="351">
        <v>25200</v>
      </c>
      <c r="L430" s="349">
        <v>28980</v>
      </c>
      <c r="M430" s="350">
        <v>14700</v>
      </c>
      <c r="N430" s="351">
        <v>43680</v>
      </c>
      <c r="O430" s="349">
        <v>15120</v>
      </c>
      <c r="P430" s="350">
        <v>2100</v>
      </c>
      <c r="Q430" s="351">
        <v>17220</v>
      </c>
      <c r="R430" s="349">
        <v>1260</v>
      </c>
      <c r="S430" s="350">
        <v>2100</v>
      </c>
      <c r="T430" s="351">
        <v>3360</v>
      </c>
      <c r="U430" s="349">
        <v>84840</v>
      </c>
      <c r="V430" s="350">
        <v>62580</v>
      </c>
      <c r="W430" s="351">
        <v>147420</v>
      </c>
      <c r="X430" s="267">
        <v>217140</v>
      </c>
      <c r="Y430" s="268">
        <v>92820</v>
      </c>
      <c r="Z430" s="269">
        <v>309960</v>
      </c>
      <c r="AA430" s="58">
        <f t="shared" si="70"/>
        <v>18.955512572533848</v>
      </c>
      <c r="AB430" s="58">
        <f t="shared" si="70"/>
        <v>7.2398190045248878</v>
      </c>
      <c r="AC430" s="58">
        <f t="shared" si="70"/>
        <v>15.447154471544716</v>
      </c>
      <c r="AD430" s="58">
        <f t="shared" si="71"/>
        <v>9.8646034816247585</v>
      </c>
      <c r="AE430" s="58">
        <f t="shared" si="71"/>
        <v>4.0723981900452486</v>
      </c>
      <c r="AF430" s="58">
        <f t="shared" si="71"/>
        <v>8.1300813008130071</v>
      </c>
      <c r="AG430" s="58"/>
      <c r="AH430" s="58"/>
      <c r="AI430" s="58"/>
      <c r="AJ430" s="58">
        <f t="shared" si="72"/>
        <v>13.346228239845262</v>
      </c>
      <c r="AK430" s="58">
        <f t="shared" si="72"/>
        <v>15.837104072398189</v>
      </c>
      <c r="AL430" s="58">
        <f t="shared" si="72"/>
        <v>14.092140921409213</v>
      </c>
      <c r="BC430" s="174"/>
      <c r="BD430" s="175"/>
      <c r="BE430" s="169"/>
      <c r="BF430" s="169"/>
      <c r="BG430" s="169"/>
      <c r="BH430" s="169"/>
      <c r="BI430" s="169"/>
      <c r="BJ430" s="169"/>
      <c r="BK430" s="169"/>
      <c r="BL430" s="169"/>
      <c r="BM430" s="169"/>
      <c r="BN430" s="169"/>
      <c r="BO430" s="169"/>
      <c r="BP430" s="169"/>
      <c r="BQ430" s="169"/>
      <c r="BR430" s="169"/>
      <c r="BS430" s="169"/>
      <c r="BT430" s="169"/>
      <c r="BU430" s="169"/>
      <c r="BV430" s="169"/>
      <c r="BW430" s="169"/>
      <c r="BX430" s="169"/>
      <c r="BY430" s="169"/>
      <c r="BZ430" s="169"/>
      <c r="CA430" s="169"/>
      <c r="CB430" s="169"/>
    </row>
    <row r="431" spans="1:80" ht="14.4" thickTop="1" thickBot="1" x14ac:dyDescent="0.3">
      <c r="A431" s="430"/>
      <c r="B431" s="460" t="s">
        <v>18</v>
      </c>
      <c r="C431" s="340">
        <v>41580</v>
      </c>
      <c r="D431" s="341">
        <v>6720</v>
      </c>
      <c r="E431" s="342">
        <v>48300</v>
      </c>
      <c r="F431" s="343">
        <v>22680</v>
      </c>
      <c r="G431" s="341">
        <v>4620</v>
      </c>
      <c r="H431" s="344">
        <v>27300</v>
      </c>
      <c r="I431" s="340">
        <v>26040</v>
      </c>
      <c r="J431" s="341">
        <v>840</v>
      </c>
      <c r="K431" s="342">
        <v>26880</v>
      </c>
      <c r="L431" s="340">
        <v>33180</v>
      </c>
      <c r="M431" s="341">
        <v>15120</v>
      </c>
      <c r="N431" s="342">
        <v>48300</v>
      </c>
      <c r="O431" s="340">
        <v>15960</v>
      </c>
      <c r="P431" s="341">
        <v>2940</v>
      </c>
      <c r="Q431" s="342">
        <v>18900</v>
      </c>
      <c r="R431" s="340">
        <v>2100</v>
      </c>
      <c r="S431" s="341">
        <v>2100</v>
      </c>
      <c r="T431" s="342">
        <v>4200</v>
      </c>
      <c r="U431" s="340">
        <v>92400</v>
      </c>
      <c r="V431" s="341">
        <v>72660</v>
      </c>
      <c r="W431" s="342">
        <v>165060</v>
      </c>
      <c r="X431" s="345">
        <v>233940</v>
      </c>
      <c r="Y431" s="346">
        <v>105000</v>
      </c>
      <c r="Z431" s="347">
        <v>338940</v>
      </c>
      <c r="AA431" s="58">
        <f t="shared" si="70"/>
        <v>17.773788150807899</v>
      </c>
      <c r="AB431" s="58">
        <f t="shared" si="70"/>
        <v>6.4</v>
      </c>
      <c r="AC431" s="58">
        <f t="shared" si="70"/>
        <v>14.250309789343246</v>
      </c>
      <c r="AD431" s="58">
        <f t="shared" si="71"/>
        <v>9.6947935368043083</v>
      </c>
      <c r="AE431" s="58">
        <f t="shared" si="71"/>
        <v>4.3999999999999995</v>
      </c>
      <c r="AF431" s="58">
        <f t="shared" si="71"/>
        <v>8.0545229244114012</v>
      </c>
      <c r="AG431" s="58"/>
      <c r="AH431" s="58"/>
      <c r="AI431" s="58"/>
      <c r="AJ431" s="58">
        <f t="shared" si="72"/>
        <v>14.183123877917414</v>
      </c>
      <c r="AK431" s="58">
        <f t="shared" si="72"/>
        <v>14.399999999999999</v>
      </c>
      <c r="AL431" s="58">
        <f t="shared" si="72"/>
        <v>14.250309789343246</v>
      </c>
      <c r="BC431" s="174"/>
      <c r="BD431" s="175"/>
      <c r="BE431" s="169"/>
      <c r="BF431" s="169"/>
      <c r="BG431" s="169"/>
      <c r="BH431" s="169"/>
      <c r="BI431" s="169"/>
      <c r="BJ431" s="169"/>
      <c r="BK431" s="169"/>
      <c r="BL431" s="169"/>
      <c r="BM431" s="169"/>
      <c r="BN431" s="169"/>
      <c r="BO431" s="169"/>
      <c r="BP431" s="169"/>
      <c r="BQ431" s="169"/>
      <c r="BR431" s="169"/>
      <c r="BS431" s="169"/>
      <c r="BT431" s="169"/>
      <c r="BU431" s="169"/>
      <c r="BV431" s="169"/>
      <c r="BW431" s="169"/>
      <c r="BX431" s="169"/>
      <c r="BY431" s="169"/>
      <c r="BZ431" s="169"/>
      <c r="CA431" s="169"/>
      <c r="CB431" s="169"/>
    </row>
    <row r="432" spans="1:80" ht="14.4" thickTop="1" thickBot="1" x14ac:dyDescent="0.3">
      <c r="A432" s="413" t="s">
        <v>14</v>
      </c>
      <c r="B432" s="461" t="s">
        <v>20</v>
      </c>
      <c r="C432" s="349">
        <v>33485</v>
      </c>
      <c r="D432" s="350">
        <v>543</v>
      </c>
      <c r="E432" s="351">
        <v>34028</v>
      </c>
      <c r="F432" s="352">
        <v>3439</v>
      </c>
      <c r="G432" s="350">
        <v>181</v>
      </c>
      <c r="H432" s="353">
        <v>3620</v>
      </c>
      <c r="I432" s="349">
        <v>5249</v>
      </c>
      <c r="J432" s="350">
        <v>0</v>
      </c>
      <c r="K432" s="351">
        <v>5249</v>
      </c>
      <c r="L432" s="349">
        <v>7240</v>
      </c>
      <c r="M432" s="350">
        <v>0</v>
      </c>
      <c r="N432" s="351">
        <v>7240</v>
      </c>
      <c r="O432" s="349">
        <v>3439</v>
      </c>
      <c r="P432" s="350">
        <v>0</v>
      </c>
      <c r="Q432" s="351">
        <v>3439</v>
      </c>
      <c r="R432" s="349">
        <v>0</v>
      </c>
      <c r="S432" s="350">
        <v>0</v>
      </c>
      <c r="T432" s="351">
        <v>0</v>
      </c>
      <c r="U432" s="349">
        <v>12127</v>
      </c>
      <c r="V432" s="350">
        <v>5430</v>
      </c>
      <c r="W432" s="351">
        <v>17557</v>
      </c>
      <c r="X432" s="267">
        <v>64979</v>
      </c>
      <c r="Y432" s="268">
        <v>6154</v>
      </c>
      <c r="Z432" s="269">
        <v>71133</v>
      </c>
      <c r="AA432" s="58">
        <f t="shared" si="70"/>
        <v>51.532033426183844</v>
      </c>
      <c r="AB432" s="58">
        <f t="shared" si="70"/>
        <v>8.8235294117647065</v>
      </c>
      <c r="AC432" s="58">
        <f t="shared" si="70"/>
        <v>47.837150127226465</v>
      </c>
      <c r="AD432" s="58">
        <f t="shared" si="71"/>
        <v>5.2924791086350975</v>
      </c>
      <c r="AE432" s="58">
        <f t="shared" si="71"/>
        <v>2.9411764705882351</v>
      </c>
      <c r="AF432" s="58">
        <f t="shared" si="71"/>
        <v>5.0890585241730273</v>
      </c>
      <c r="AG432" s="58"/>
      <c r="AH432" s="58"/>
      <c r="AI432" s="58"/>
      <c r="AJ432" s="58">
        <f t="shared" si="72"/>
        <v>11.142061281337048</v>
      </c>
      <c r="AK432" s="58">
        <f t="shared" si="72"/>
        <v>0</v>
      </c>
      <c r="AL432" s="58">
        <f t="shared" si="72"/>
        <v>10.178117048346055</v>
      </c>
      <c r="BC432" s="186"/>
      <c r="BD432" s="175"/>
      <c r="BE432" s="169"/>
      <c r="BF432" s="169"/>
      <c r="BG432" s="169"/>
      <c r="BH432" s="169"/>
      <c r="BI432" s="169"/>
      <c r="BJ432" s="169"/>
      <c r="BK432" s="169"/>
      <c r="BL432" s="169"/>
      <c r="BM432" s="169"/>
      <c r="BN432" s="169"/>
      <c r="BO432" s="169"/>
      <c r="BP432" s="169"/>
      <c r="BQ432" s="169"/>
      <c r="BR432" s="169"/>
      <c r="BS432" s="169"/>
      <c r="BT432" s="169"/>
      <c r="BU432" s="169"/>
      <c r="BV432" s="169"/>
      <c r="BW432" s="169"/>
      <c r="BX432" s="169"/>
      <c r="BY432" s="169"/>
      <c r="BZ432" s="169"/>
      <c r="CA432" s="169"/>
      <c r="CB432" s="169"/>
    </row>
    <row r="433" spans="1:80" ht="14.4" thickTop="1" thickBot="1" x14ac:dyDescent="0.3">
      <c r="A433" s="430"/>
      <c r="B433" s="460" t="s">
        <v>18</v>
      </c>
      <c r="C433" s="340">
        <v>33485</v>
      </c>
      <c r="D433" s="341">
        <v>543</v>
      </c>
      <c r="E433" s="342">
        <v>34028</v>
      </c>
      <c r="F433" s="343">
        <v>3439</v>
      </c>
      <c r="G433" s="341">
        <v>181</v>
      </c>
      <c r="H433" s="344">
        <v>3620</v>
      </c>
      <c r="I433" s="340">
        <v>5249</v>
      </c>
      <c r="J433" s="341">
        <v>0</v>
      </c>
      <c r="K433" s="342">
        <v>5249</v>
      </c>
      <c r="L433" s="340">
        <v>7240</v>
      </c>
      <c r="M433" s="341">
        <v>0</v>
      </c>
      <c r="N433" s="342">
        <v>7240</v>
      </c>
      <c r="O433" s="340">
        <v>3439</v>
      </c>
      <c r="P433" s="341">
        <v>0</v>
      </c>
      <c r="Q433" s="342">
        <v>3439</v>
      </c>
      <c r="R433" s="340">
        <v>0</v>
      </c>
      <c r="S433" s="341">
        <v>0</v>
      </c>
      <c r="T433" s="342">
        <v>0</v>
      </c>
      <c r="U433" s="340">
        <v>12127</v>
      </c>
      <c r="V433" s="341">
        <v>5430</v>
      </c>
      <c r="W433" s="342">
        <v>17557</v>
      </c>
      <c r="X433" s="345">
        <v>64979</v>
      </c>
      <c r="Y433" s="346">
        <v>6154</v>
      </c>
      <c r="Z433" s="347">
        <v>71133</v>
      </c>
      <c r="AA433" s="58">
        <f t="shared" si="70"/>
        <v>51.532033426183844</v>
      </c>
      <c r="AB433" s="58">
        <f t="shared" si="70"/>
        <v>8.8235294117647065</v>
      </c>
      <c r="AC433" s="58">
        <f t="shared" si="70"/>
        <v>47.837150127226465</v>
      </c>
      <c r="AD433" s="58">
        <f t="shared" si="71"/>
        <v>5.2924791086350975</v>
      </c>
      <c r="AE433" s="58">
        <f t="shared" si="71"/>
        <v>2.9411764705882351</v>
      </c>
      <c r="AF433" s="58">
        <f t="shared" si="71"/>
        <v>5.0890585241730273</v>
      </c>
      <c r="AG433" s="58"/>
      <c r="AH433" s="58"/>
      <c r="AI433" s="58"/>
      <c r="AJ433" s="58">
        <f t="shared" si="72"/>
        <v>11.142061281337048</v>
      </c>
      <c r="AK433" s="58">
        <f t="shared" si="72"/>
        <v>0</v>
      </c>
      <c r="AL433" s="58">
        <f t="shared" si="72"/>
        <v>10.178117048346055</v>
      </c>
      <c r="BC433" s="186"/>
      <c r="BD433" s="175"/>
      <c r="BE433" s="169"/>
      <c r="BF433" s="169"/>
      <c r="BG433" s="169"/>
      <c r="BH433" s="169"/>
      <c r="BI433" s="169"/>
      <c r="BJ433" s="169"/>
      <c r="BK433" s="169"/>
      <c r="BL433" s="169"/>
      <c r="BM433" s="169"/>
      <c r="BN433" s="169"/>
      <c r="BO433" s="169"/>
      <c r="BP433" s="169"/>
      <c r="BQ433" s="169"/>
      <c r="BR433" s="169"/>
      <c r="BS433" s="169"/>
      <c r="BT433" s="169"/>
      <c r="BU433" s="169"/>
      <c r="BV433" s="169"/>
      <c r="BW433" s="169"/>
      <c r="BX433" s="169"/>
      <c r="BY433" s="169"/>
      <c r="BZ433" s="169"/>
      <c r="CA433" s="169"/>
      <c r="CB433" s="169"/>
    </row>
    <row r="434" spans="1:80" ht="14.4" thickTop="1" thickBot="1" x14ac:dyDescent="0.3">
      <c r="A434" s="402" t="s">
        <v>15</v>
      </c>
      <c r="B434" s="459" t="s">
        <v>19</v>
      </c>
      <c r="C434" s="333">
        <v>11861</v>
      </c>
      <c r="D434" s="334">
        <v>2045</v>
      </c>
      <c r="E434" s="335">
        <v>13906</v>
      </c>
      <c r="F434" s="336">
        <v>7362</v>
      </c>
      <c r="G434" s="334">
        <v>0</v>
      </c>
      <c r="H434" s="337">
        <v>7362</v>
      </c>
      <c r="I434" s="333">
        <v>11452</v>
      </c>
      <c r="J434" s="334">
        <v>0</v>
      </c>
      <c r="K434" s="335">
        <v>11452</v>
      </c>
      <c r="L434" s="333">
        <v>29857</v>
      </c>
      <c r="M434" s="334">
        <v>2045</v>
      </c>
      <c r="N434" s="335">
        <v>31902</v>
      </c>
      <c r="O434" s="333">
        <v>6135</v>
      </c>
      <c r="P434" s="334">
        <v>0</v>
      </c>
      <c r="Q434" s="335">
        <v>6135</v>
      </c>
      <c r="R434" s="333">
        <v>1227</v>
      </c>
      <c r="S434" s="334">
        <v>409</v>
      </c>
      <c r="T434" s="335">
        <v>1636</v>
      </c>
      <c r="U434" s="333">
        <v>28630</v>
      </c>
      <c r="V434" s="334">
        <v>28630</v>
      </c>
      <c r="W434" s="335">
        <v>57260</v>
      </c>
      <c r="X434" s="260">
        <v>96524</v>
      </c>
      <c r="Y434" s="261">
        <v>33129</v>
      </c>
      <c r="Z434" s="262">
        <v>129653</v>
      </c>
      <c r="AA434" s="58">
        <f t="shared" si="70"/>
        <v>12.288135593220339</v>
      </c>
      <c r="AB434" s="58">
        <f t="shared" si="70"/>
        <v>6.1728395061728394</v>
      </c>
      <c r="AC434" s="58">
        <f t="shared" si="70"/>
        <v>10.725552050473187</v>
      </c>
      <c r="AD434" s="58">
        <f t="shared" si="71"/>
        <v>7.6271186440677967</v>
      </c>
      <c r="AE434" s="58">
        <f t="shared" si="71"/>
        <v>0</v>
      </c>
      <c r="AF434" s="58">
        <f t="shared" si="71"/>
        <v>5.6782334384858046</v>
      </c>
      <c r="AG434" s="58"/>
      <c r="AH434" s="58"/>
      <c r="AI434" s="58"/>
      <c r="AJ434" s="58">
        <f t="shared" si="72"/>
        <v>30.932203389830509</v>
      </c>
      <c r="AK434" s="58">
        <f t="shared" si="72"/>
        <v>6.1728395061728394</v>
      </c>
      <c r="AL434" s="58">
        <f t="shared" si="72"/>
        <v>24.605678233438486</v>
      </c>
      <c r="BC434" s="174"/>
      <c r="BD434" s="175"/>
      <c r="BE434" s="169"/>
      <c r="BF434" s="169"/>
      <c r="BG434" s="169"/>
      <c r="BH434" s="169"/>
      <c r="BI434" s="169"/>
      <c r="BJ434" s="169"/>
      <c r="BK434" s="169"/>
      <c r="BL434" s="169"/>
      <c r="BM434" s="169"/>
      <c r="BN434" s="169"/>
      <c r="BO434" s="169"/>
      <c r="BP434" s="169"/>
      <c r="BQ434" s="169"/>
      <c r="BR434" s="169"/>
      <c r="BS434" s="169"/>
      <c r="BT434" s="169"/>
      <c r="BU434" s="169"/>
      <c r="BV434" s="169"/>
      <c r="BW434" s="169"/>
      <c r="BX434" s="169"/>
      <c r="BY434" s="169"/>
      <c r="BZ434" s="169"/>
      <c r="CA434" s="169"/>
      <c r="CB434" s="169"/>
    </row>
    <row r="435" spans="1:80" ht="14.4" thickTop="1" thickBot="1" x14ac:dyDescent="0.3">
      <c r="A435" s="413"/>
      <c r="B435" s="461" t="s">
        <v>20</v>
      </c>
      <c r="C435" s="349">
        <v>3681</v>
      </c>
      <c r="D435" s="350">
        <v>409</v>
      </c>
      <c r="E435" s="351">
        <v>4090</v>
      </c>
      <c r="F435" s="352">
        <v>4499</v>
      </c>
      <c r="G435" s="350">
        <v>1636</v>
      </c>
      <c r="H435" s="353">
        <v>6135</v>
      </c>
      <c r="I435" s="349">
        <v>8589</v>
      </c>
      <c r="J435" s="350">
        <v>0</v>
      </c>
      <c r="K435" s="351">
        <v>8589</v>
      </c>
      <c r="L435" s="349">
        <v>11452</v>
      </c>
      <c r="M435" s="350">
        <v>409</v>
      </c>
      <c r="N435" s="351">
        <v>11861</v>
      </c>
      <c r="O435" s="349">
        <v>3681</v>
      </c>
      <c r="P435" s="350">
        <v>0</v>
      </c>
      <c r="Q435" s="351">
        <v>3681</v>
      </c>
      <c r="R435" s="349">
        <v>409</v>
      </c>
      <c r="S435" s="350">
        <v>0</v>
      </c>
      <c r="T435" s="351">
        <v>409</v>
      </c>
      <c r="U435" s="349">
        <v>24131</v>
      </c>
      <c r="V435" s="350">
        <v>18405</v>
      </c>
      <c r="W435" s="351">
        <v>42536</v>
      </c>
      <c r="X435" s="267">
        <v>56442</v>
      </c>
      <c r="Y435" s="268">
        <v>20859</v>
      </c>
      <c r="Z435" s="269">
        <v>77301</v>
      </c>
      <c r="AA435" s="58">
        <f t="shared" si="70"/>
        <v>6.5217391304347823</v>
      </c>
      <c r="AB435" s="58">
        <f t="shared" si="70"/>
        <v>1.9607843137254901</v>
      </c>
      <c r="AC435" s="58">
        <f t="shared" si="70"/>
        <v>5.2910052910052912</v>
      </c>
      <c r="AD435" s="58">
        <f t="shared" si="71"/>
        <v>7.9710144927536222</v>
      </c>
      <c r="AE435" s="58">
        <f t="shared" si="71"/>
        <v>7.8431372549019605</v>
      </c>
      <c r="AF435" s="58">
        <f t="shared" si="71"/>
        <v>7.9365079365079358</v>
      </c>
      <c r="AG435" s="58"/>
      <c r="AH435" s="58"/>
      <c r="AI435" s="58"/>
      <c r="AJ435" s="58">
        <f t="shared" si="72"/>
        <v>20.289855072463769</v>
      </c>
      <c r="AK435" s="58">
        <f t="shared" si="72"/>
        <v>1.9607843137254901</v>
      </c>
      <c r="AL435" s="58">
        <f t="shared" si="72"/>
        <v>15.343915343915343</v>
      </c>
      <c r="BC435" s="174"/>
      <c r="BD435" s="175"/>
      <c r="BE435" s="169"/>
      <c r="BF435" s="169"/>
      <c r="BG435" s="169"/>
      <c r="BH435" s="169"/>
      <c r="BI435" s="169"/>
      <c r="BJ435" s="169"/>
      <c r="BK435" s="169"/>
      <c r="BL435" s="169"/>
      <c r="BM435" s="169"/>
      <c r="BN435" s="169"/>
      <c r="BO435" s="169"/>
      <c r="BP435" s="169"/>
      <c r="BQ435" s="169"/>
      <c r="BR435" s="169"/>
      <c r="BS435" s="169"/>
      <c r="BT435" s="169"/>
      <c r="BU435" s="169"/>
      <c r="BV435" s="169"/>
      <c r="BW435" s="169"/>
      <c r="BX435" s="169"/>
      <c r="BY435" s="169"/>
      <c r="BZ435" s="169"/>
      <c r="CA435" s="169"/>
      <c r="CB435" s="169"/>
    </row>
    <row r="436" spans="1:80" ht="14.4" thickTop="1" thickBot="1" x14ac:dyDescent="0.3">
      <c r="A436" s="430"/>
      <c r="B436" s="460" t="s">
        <v>18</v>
      </c>
      <c r="C436" s="340">
        <v>15542</v>
      </c>
      <c r="D436" s="341">
        <v>2454</v>
      </c>
      <c r="E436" s="342">
        <v>17996</v>
      </c>
      <c r="F436" s="343">
        <v>11861</v>
      </c>
      <c r="G436" s="341">
        <v>1636</v>
      </c>
      <c r="H436" s="344">
        <v>13497</v>
      </c>
      <c r="I436" s="340">
        <v>20041</v>
      </c>
      <c r="J436" s="341">
        <v>0</v>
      </c>
      <c r="K436" s="342">
        <v>20041</v>
      </c>
      <c r="L436" s="340">
        <v>41309</v>
      </c>
      <c r="M436" s="341">
        <v>2454</v>
      </c>
      <c r="N436" s="342">
        <v>43763</v>
      </c>
      <c r="O436" s="340">
        <v>9816</v>
      </c>
      <c r="P436" s="341">
        <v>0</v>
      </c>
      <c r="Q436" s="342">
        <v>9816</v>
      </c>
      <c r="R436" s="340">
        <v>1636</v>
      </c>
      <c r="S436" s="341">
        <v>409</v>
      </c>
      <c r="T436" s="342">
        <v>2045</v>
      </c>
      <c r="U436" s="340">
        <v>52761</v>
      </c>
      <c r="V436" s="341">
        <v>47035</v>
      </c>
      <c r="W436" s="342">
        <v>99796</v>
      </c>
      <c r="X436" s="345">
        <v>152966</v>
      </c>
      <c r="Y436" s="346">
        <v>53988</v>
      </c>
      <c r="Z436" s="347">
        <v>206954</v>
      </c>
      <c r="AA436" s="58">
        <f t="shared" si="70"/>
        <v>10.160427807486631</v>
      </c>
      <c r="AB436" s="58">
        <f t="shared" si="70"/>
        <v>4.5454545454545459</v>
      </c>
      <c r="AC436" s="58">
        <f t="shared" si="70"/>
        <v>8.695652173913043</v>
      </c>
      <c r="AD436" s="58">
        <f t="shared" si="71"/>
        <v>7.7540106951871666</v>
      </c>
      <c r="AE436" s="58">
        <f t="shared" si="71"/>
        <v>3.0303030303030303</v>
      </c>
      <c r="AF436" s="58">
        <f t="shared" si="71"/>
        <v>6.5217391304347823</v>
      </c>
      <c r="AG436" s="58"/>
      <c r="AH436" s="58"/>
      <c r="AI436" s="58"/>
      <c r="AJ436" s="58">
        <f t="shared" si="72"/>
        <v>27.00534759358289</v>
      </c>
      <c r="AK436" s="58">
        <f t="shared" si="72"/>
        <v>4.5454545454545459</v>
      </c>
      <c r="AL436" s="58">
        <f t="shared" si="72"/>
        <v>21.146245059288539</v>
      </c>
      <c r="BC436" s="174"/>
      <c r="BD436" s="175"/>
      <c r="BE436" s="169"/>
      <c r="BF436" s="169"/>
      <c r="BG436" s="169"/>
      <c r="BH436" s="169"/>
      <c r="BI436" s="169"/>
      <c r="BJ436" s="169"/>
      <c r="BK436" s="169"/>
      <c r="BL436" s="169"/>
      <c r="BM436" s="169"/>
      <c r="BN436" s="169"/>
      <c r="BO436" s="169"/>
      <c r="BP436" s="169"/>
      <c r="BQ436" s="169"/>
      <c r="BR436" s="169"/>
      <c r="BS436" s="169"/>
      <c r="BT436" s="169"/>
      <c r="BU436" s="169"/>
      <c r="BV436" s="169"/>
      <c r="BW436" s="169"/>
      <c r="BX436" s="169"/>
      <c r="BY436" s="169"/>
      <c r="BZ436" s="169"/>
      <c r="CA436" s="169"/>
      <c r="CB436" s="169"/>
    </row>
    <row r="437" spans="1:80" ht="14.4" thickTop="1" thickBot="1" x14ac:dyDescent="0.3">
      <c r="A437" s="402" t="s">
        <v>16</v>
      </c>
      <c r="B437" s="459" t="s">
        <v>19</v>
      </c>
      <c r="C437" s="333">
        <v>0</v>
      </c>
      <c r="D437" s="334">
        <v>0</v>
      </c>
      <c r="E437" s="335">
        <v>0</v>
      </c>
      <c r="F437" s="336">
        <v>1580</v>
      </c>
      <c r="G437" s="334">
        <v>632</v>
      </c>
      <c r="H437" s="337">
        <v>2212</v>
      </c>
      <c r="I437" s="333">
        <v>1580</v>
      </c>
      <c r="J437" s="334">
        <v>0</v>
      </c>
      <c r="K437" s="335">
        <v>1580</v>
      </c>
      <c r="L437" s="333">
        <v>2528</v>
      </c>
      <c r="M437" s="334">
        <v>316</v>
      </c>
      <c r="N437" s="335">
        <v>2844</v>
      </c>
      <c r="O437" s="333">
        <v>632</v>
      </c>
      <c r="P437" s="334">
        <v>0</v>
      </c>
      <c r="Q437" s="335">
        <v>632</v>
      </c>
      <c r="R437" s="333">
        <v>316</v>
      </c>
      <c r="S437" s="334">
        <v>948</v>
      </c>
      <c r="T437" s="335">
        <v>1264</v>
      </c>
      <c r="U437" s="333">
        <v>2844</v>
      </c>
      <c r="V437" s="334">
        <v>4740</v>
      </c>
      <c r="W437" s="335">
        <v>7584</v>
      </c>
      <c r="X437" s="260">
        <v>9480</v>
      </c>
      <c r="Y437" s="261">
        <v>6636</v>
      </c>
      <c r="Z437" s="262">
        <v>16116</v>
      </c>
      <c r="AA437" s="58">
        <f t="shared" si="70"/>
        <v>0</v>
      </c>
      <c r="AB437" s="58">
        <f t="shared" si="70"/>
        <v>0</v>
      </c>
      <c r="AC437" s="58">
        <f t="shared" si="70"/>
        <v>0</v>
      </c>
      <c r="AD437" s="58">
        <f t="shared" si="71"/>
        <v>16.666666666666664</v>
      </c>
      <c r="AE437" s="58">
        <f t="shared" si="71"/>
        <v>9.5238095238095237</v>
      </c>
      <c r="AF437" s="58">
        <f t="shared" si="71"/>
        <v>13.725490196078432</v>
      </c>
      <c r="AG437" s="58"/>
      <c r="AH437" s="58"/>
      <c r="AI437" s="58"/>
      <c r="AJ437" s="58">
        <f t="shared" si="72"/>
        <v>26.666666666666668</v>
      </c>
      <c r="AK437" s="58">
        <f t="shared" si="72"/>
        <v>4.7619047619047619</v>
      </c>
      <c r="AL437" s="58">
        <f t="shared" si="72"/>
        <v>17.647058823529413</v>
      </c>
      <c r="BC437" s="174"/>
      <c r="BD437" s="175"/>
      <c r="BE437" s="169"/>
      <c r="BF437" s="169"/>
      <c r="BG437" s="169"/>
      <c r="BH437" s="169"/>
      <c r="BI437" s="169"/>
      <c r="BJ437" s="169"/>
      <c r="BK437" s="169"/>
      <c r="BL437" s="169"/>
      <c r="BM437" s="169"/>
      <c r="BN437" s="169"/>
      <c r="BO437" s="169"/>
      <c r="BP437" s="169"/>
      <c r="BQ437" s="169"/>
      <c r="BR437" s="169"/>
      <c r="BS437" s="169"/>
      <c r="BT437" s="169"/>
      <c r="BU437" s="169"/>
      <c r="BV437" s="169"/>
      <c r="BW437" s="169"/>
      <c r="BX437" s="169"/>
      <c r="BY437" s="169"/>
      <c r="BZ437" s="169"/>
      <c r="CA437" s="169"/>
      <c r="CB437" s="169"/>
    </row>
    <row r="438" spans="1:80" ht="14.4" thickTop="1" thickBot="1" x14ac:dyDescent="0.3">
      <c r="A438" s="413"/>
      <c r="B438" s="461" t="s">
        <v>20</v>
      </c>
      <c r="C438" s="349">
        <v>19592</v>
      </c>
      <c r="D438" s="350">
        <v>316</v>
      </c>
      <c r="E438" s="351">
        <v>19908</v>
      </c>
      <c r="F438" s="352">
        <v>8216</v>
      </c>
      <c r="G438" s="350">
        <v>1896</v>
      </c>
      <c r="H438" s="353">
        <v>10112</v>
      </c>
      <c r="I438" s="349">
        <v>16432</v>
      </c>
      <c r="J438" s="350">
        <v>0</v>
      </c>
      <c r="K438" s="351">
        <v>16432</v>
      </c>
      <c r="L438" s="349">
        <v>9480</v>
      </c>
      <c r="M438" s="350">
        <v>2844</v>
      </c>
      <c r="N438" s="351">
        <v>12324</v>
      </c>
      <c r="O438" s="349">
        <v>5688</v>
      </c>
      <c r="P438" s="350">
        <v>0</v>
      </c>
      <c r="Q438" s="351">
        <v>5688</v>
      </c>
      <c r="R438" s="349">
        <v>1580</v>
      </c>
      <c r="S438" s="350">
        <v>0</v>
      </c>
      <c r="T438" s="351">
        <v>1580</v>
      </c>
      <c r="U438" s="349">
        <v>30968</v>
      </c>
      <c r="V438" s="350">
        <v>18644</v>
      </c>
      <c r="W438" s="351">
        <v>49612</v>
      </c>
      <c r="X438" s="267">
        <v>91956</v>
      </c>
      <c r="Y438" s="268">
        <v>23700</v>
      </c>
      <c r="Z438" s="269">
        <v>115656</v>
      </c>
      <c r="AA438" s="58">
        <f t="shared" si="70"/>
        <v>21.305841924398624</v>
      </c>
      <c r="AB438" s="58">
        <f t="shared" si="70"/>
        <v>1.3333333333333335</v>
      </c>
      <c r="AC438" s="58">
        <f t="shared" si="70"/>
        <v>17.21311475409836</v>
      </c>
      <c r="AD438" s="58">
        <f t="shared" si="71"/>
        <v>8.934707903780069</v>
      </c>
      <c r="AE438" s="58">
        <f t="shared" si="71"/>
        <v>8</v>
      </c>
      <c r="AF438" s="58">
        <f t="shared" si="71"/>
        <v>8.7431693989071047</v>
      </c>
      <c r="AG438" s="58"/>
      <c r="AH438" s="58"/>
      <c r="AI438" s="58"/>
      <c r="AJ438" s="58">
        <f t="shared" si="72"/>
        <v>10.309278350515463</v>
      </c>
      <c r="AK438" s="58">
        <f t="shared" si="72"/>
        <v>12</v>
      </c>
      <c r="AL438" s="58">
        <f t="shared" si="72"/>
        <v>10.655737704918032</v>
      </c>
      <c r="BC438" s="174"/>
      <c r="BD438" s="175"/>
      <c r="BE438" s="169"/>
      <c r="BF438" s="169"/>
      <c r="BG438" s="169"/>
      <c r="BH438" s="169"/>
      <c r="BI438" s="169"/>
      <c r="BJ438" s="169"/>
      <c r="BK438" s="169"/>
      <c r="BL438" s="169"/>
      <c r="BM438" s="169"/>
      <c r="BN438" s="169"/>
      <c r="BO438" s="169"/>
      <c r="BP438" s="169"/>
      <c r="BQ438" s="169"/>
      <c r="BR438" s="169"/>
      <c r="BS438" s="169"/>
      <c r="BT438" s="169"/>
      <c r="BU438" s="169"/>
      <c r="BV438" s="169"/>
      <c r="BW438" s="169"/>
      <c r="BX438" s="169"/>
      <c r="BY438" s="169"/>
      <c r="BZ438" s="169"/>
      <c r="CA438" s="169"/>
      <c r="CB438" s="169"/>
    </row>
    <row r="439" spans="1:80" ht="14.4" thickTop="1" thickBot="1" x14ac:dyDescent="0.3">
      <c r="A439" s="430"/>
      <c r="B439" s="460" t="s">
        <v>18</v>
      </c>
      <c r="C439" s="340">
        <v>19592</v>
      </c>
      <c r="D439" s="341">
        <v>316</v>
      </c>
      <c r="E439" s="342">
        <v>19908</v>
      </c>
      <c r="F439" s="343">
        <v>9796</v>
      </c>
      <c r="G439" s="341">
        <v>2528</v>
      </c>
      <c r="H439" s="344">
        <v>12324</v>
      </c>
      <c r="I439" s="340">
        <v>18012</v>
      </c>
      <c r="J439" s="341">
        <v>0</v>
      </c>
      <c r="K439" s="342">
        <v>18012</v>
      </c>
      <c r="L439" s="340">
        <v>12008</v>
      </c>
      <c r="M439" s="341">
        <v>3160</v>
      </c>
      <c r="N439" s="342">
        <v>15168</v>
      </c>
      <c r="O439" s="340">
        <v>6320</v>
      </c>
      <c r="P439" s="341">
        <v>0</v>
      </c>
      <c r="Q439" s="342">
        <v>6320</v>
      </c>
      <c r="R439" s="340">
        <v>1896</v>
      </c>
      <c r="S439" s="341">
        <v>948</v>
      </c>
      <c r="T439" s="342">
        <v>2844</v>
      </c>
      <c r="U439" s="340">
        <v>33812</v>
      </c>
      <c r="V439" s="341">
        <v>23384</v>
      </c>
      <c r="W439" s="342">
        <v>57196</v>
      </c>
      <c r="X439" s="345">
        <v>101436</v>
      </c>
      <c r="Y439" s="346">
        <v>30336</v>
      </c>
      <c r="Z439" s="347">
        <v>131772</v>
      </c>
      <c r="AA439" s="58">
        <f t="shared" si="70"/>
        <v>19.314641744548286</v>
      </c>
      <c r="AB439" s="58">
        <f t="shared" si="70"/>
        <v>1.0416666666666665</v>
      </c>
      <c r="AC439" s="58">
        <f t="shared" si="70"/>
        <v>15.107913669064748</v>
      </c>
      <c r="AD439" s="58">
        <f t="shared" si="71"/>
        <v>9.657320872274143</v>
      </c>
      <c r="AE439" s="58">
        <f t="shared" si="71"/>
        <v>8.3333333333333321</v>
      </c>
      <c r="AF439" s="58">
        <f t="shared" si="71"/>
        <v>9.3525179856115113</v>
      </c>
      <c r="AG439" s="58"/>
      <c r="AH439" s="58"/>
      <c r="AI439" s="58"/>
      <c r="AJ439" s="58">
        <f t="shared" si="72"/>
        <v>11.838006230529595</v>
      </c>
      <c r="AK439" s="58">
        <f t="shared" si="72"/>
        <v>10.416666666666668</v>
      </c>
      <c r="AL439" s="58">
        <f t="shared" si="72"/>
        <v>11.510791366906476</v>
      </c>
      <c r="BC439" s="174"/>
      <c r="BD439" s="175"/>
      <c r="BE439" s="169"/>
      <c r="BF439" s="169"/>
      <c r="BG439" s="169"/>
      <c r="BH439" s="169"/>
      <c r="BI439" s="169"/>
      <c r="BJ439" s="169"/>
      <c r="BK439" s="169"/>
      <c r="BL439" s="169"/>
      <c r="BM439" s="169"/>
      <c r="BN439" s="169"/>
      <c r="BO439" s="169"/>
      <c r="BP439" s="169"/>
      <c r="BQ439" s="169"/>
      <c r="BR439" s="169"/>
      <c r="BS439" s="169"/>
      <c r="BT439" s="169"/>
      <c r="BU439" s="169"/>
      <c r="BV439" s="169"/>
      <c r="BW439" s="169"/>
      <c r="BX439" s="169"/>
      <c r="BY439" s="169"/>
      <c r="BZ439" s="169"/>
      <c r="CA439" s="169"/>
      <c r="CB439" s="169"/>
    </row>
    <row r="440" spans="1:80" ht="14.4" thickTop="1" thickBot="1" x14ac:dyDescent="0.3">
      <c r="A440" s="402" t="s">
        <v>17</v>
      </c>
      <c r="B440" s="459" t="s">
        <v>20</v>
      </c>
      <c r="C440" s="333">
        <v>1391</v>
      </c>
      <c r="D440" s="334">
        <v>321</v>
      </c>
      <c r="E440" s="335">
        <v>1712</v>
      </c>
      <c r="F440" s="336">
        <v>1391</v>
      </c>
      <c r="G440" s="334">
        <v>107</v>
      </c>
      <c r="H440" s="337">
        <v>1498</v>
      </c>
      <c r="I440" s="333">
        <v>1070</v>
      </c>
      <c r="J440" s="334">
        <v>0</v>
      </c>
      <c r="K440" s="335">
        <v>1070</v>
      </c>
      <c r="L440" s="333">
        <v>2033</v>
      </c>
      <c r="M440" s="334">
        <v>535</v>
      </c>
      <c r="N440" s="335">
        <v>2568</v>
      </c>
      <c r="O440" s="333">
        <v>963</v>
      </c>
      <c r="P440" s="334">
        <v>0</v>
      </c>
      <c r="Q440" s="335">
        <v>963</v>
      </c>
      <c r="R440" s="333">
        <v>214</v>
      </c>
      <c r="S440" s="334">
        <v>321</v>
      </c>
      <c r="T440" s="335">
        <v>535</v>
      </c>
      <c r="U440" s="333">
        <v>7062</v>
      </c>
      <c r="V440" s="334">
        <v>2996</v>
      </c>
      <c r="W440" s="335">
        <v>10058</v>
      </c>
      <c r="X440" s="260">
        <v>14124</v>
      </c>
      <c r="Y440" s="261">
        <v>4280</v>
      </c>
      <c r="Z440" s="262">
        <v>18404</v>
      </c>
      <c r="AA440" s="58">
        <f t="shared" si="70"/>
        <v>9.8484848484848477</v>
      </c>
      <c r="AB440" s="58">
        <f t="shared" si="70"/>
        <v>7.5</v>
      </c>
      <c r="AC440" s="58">
        <f t="shared" si="70"/>
        <v>9.3023255813953494</v>
      </c>
      <c r="AD440" s="58">
        <f t="shared" si="71"/>
        <v>9.8484848484848477</v>
      </c>
      <c r="AE440" s="58">
        <f t="shared" si="71"/>
        <v>2.5</v>
      </c>
      <c r="AF440" s="58">
        <f t="shared" si="71"/>
        <v>8.1395348837209305</v>
      </c>
      <c r="AG440" s="58"/>
      <c r="AH440" s="58"/>
      <c r="AI440" s="58"/>
      <c r="AJ440" s="58">
        <f t="shared" si="72"/>
        <v>14.393939393939394</v>
      </c>
      <c r="AK440" s="58">
        <f t="shared" si="72"/>
        <v>12.5</v>
      </c>
      <c r="AL440" s="58">
        <f t="shared" si="72"/>
        <v>13.953488372093023</v>
      </c>
      <c r="BC440" s="174"/>
      <c r="BD440" s="175"/>
      <c r="BE440" s="169"/>
      <c r="BF440" s="169"/>
      <c r="BG440" s="169"/>
      <c r="BH440" s="169"/>
      <c r="BI440" s="169"/>
      <c r="BJ440" s="169"/>
      <c r="BK440" s="169"/>
      <c r="BL440" s="169"/>
      <c r="BM440" s="169"/>
      <c r="BN440" s="169"/>
      <c r="BO440" s="169"/>
      <c r="BP440" s="169"/>
      <c r="BQ440" s="169"/>
      <c r="BR440" s="169"/>
      <c r="BS440" s="169"/>
      <c r="BT440" s="169"/>
      <c r="BU440" s="169"/>
      <c r="BV440" s="169"/>
      <c r="BW440" s="169"/>
      <c r="BX440" s="169"/>
      <c r="BY440" s="169"/>
      <c r="BZ440" s="169"/>
      <c r="CA440" s="169"/>
      <c r="CB440" s="169"/>
    </row>
    <row r="441" spans="1:80" ht="14.4" thickTop="1" thickBot="1" x14ac:dyDescent="0.3">
      <c r="A441" s="430"/>
      <c r="B441" s="460" t="s">
        <v>18</v>
      </c>
      <c r="C441" s="340">
        <v>1391</v>
      </c>
      <c r="D441" s="341">
        <v>321</v>
      </c>
      <c r="E441" s="342">
        <v>1712</v>
      </c>
      <c r="F441" s="343">
        <v>1391</v>
      </c>
      <c r="G441" s="341">
        <v>107</v>
      </c>
      <c r="H441" s="344">
        <v>1498</v>
      </c>
      <c r="I441" s="340">
        <v>1070</v>
      </c>
      <c r="J441" s="341">
        <v>0</v>
      </c>
      <c r="K441" s="342">
        <v>1070</v>
      </c>
      <c r="L441" s="340">
        <v>2033</v>
      </c>
      <c r="M441" s="341">
        <v>535</v>
      </c>
      <c r="N441" s="342">
        <v>2568</v>
      </c>
      <c r="O441" s="340">
        <v>963</v>
      </c>
      <c r="P441" s="341">
        <v>0</v>
      </c>
      <c r="Q441" s="342">
        <v>963</v>
      </c>
      <c r="R441" s="340">
        <v>214</v>
      </c>
      <c r="S441" s="341">
        <v>321</v>
      </c>
      <c r="T441" s="342">
        <v>535</v>
      </c>
      <c r="U441" s="340">
        <v>7062</v>
      </c>
      <c r="V441" s="341">
        <v>2996</v>
      </c>
      <c r="W441" s="342">
        <v>10058</v>
      </c>
      <c r="X441" s="345">
        <v>14124</v>
      </c>
      <c r="Y441" s="346">
        <v>4280</v>
      </c>
      <c r="Z441" s="347">
        <v>18404</v>
      </c>
      <c r="AA441" s="58">
        <f t="shared" si="70"/>
        <v>9.8484848484848477</v>
      </c>
      <c r="AB441" s="58">
        <f t="shared" si="70"/>
        <v>7.5</v>
      </c>
      <c r="AC441" s="58">
        <f t="shared" si="70"/>
        <v>9.3023255813953494</v>
      </c>
      <c r="AD441" s="58">
        <f t="shared" si="71"/>
        <v>9.8484848484848477</v>
      </c>
      <c r="AE441" s="58">
        <f t="shared" si="71"/>
        <v>2.5</v>
      </c>
      <c r="AF441" s="58">
        <f t="shared" si="71"/>
        <v>8.1395348837209305</v>
      </c>
      <c r="AG441" s="58"/>
      <c r="AH441" s="58"/>
      <c r="AI441" s="58"/>
      <c r="AJ441" s="58">
        <f t="shared" si="72"/>
        <v>14.393939393939394</v>
      </c>
      <c r="AK441" s="58">
        <f t="shared" si="72"/>
        <v>12.5</v>
      </c>
      <c r="AL441" s="58">
        <f t="shared" si="72"/>
        <v>13.953488372093023</v>
      </c>
      <c r="BC441" s="174"/>
      <c r="BD441" s="175"/>
      <c r="BE441" s="169"/>
      <c r="BF441" s="169"/>
      <c r="BG441" s="169"/>
      <c r="BH441" s="169"/>
      <c r="BI441" s="169"/>
      <c r="BJ441" s="169"/>
      <c r="BK441" s="169"/>
      <c r="BL441" s="169"/>
      <c r="BM441" s="169"/>
      <c r="BN441" s="169"/>
      <c r="BO441" s="169"/>
      <c r="BP441" s="169"/>
      <c r="BQ441" s="169"/>
      <c r="BR441" s="169"/>
      <c r="BS441" s="169"/>
      <c r="BT441" s="169"/>
      <c r="BU441" s="169"/>
      <c r="BV441" s="169"/>
      <c r="BW441" s="169"/>
      <c r="BX441" s="169"/>
      <c r="BY441" s="169"/>
      <c r="BZ441" s="169"/>
      <c r="CA441" s="169"/>
      <c r="CB441" s="169"/>
    </row>
    <row r="442" spans="1:80" ht="14.4" thickTop="1" thickBot="1" x14ac:dyDescent="0.3">
      <c r="A442" s="440" t="s">
        <v>18</v>
      </c>
      <c r="B442" s="462" t="s">
        <v>19</v>
      </c>
      <c r="C442" s="267">
        <v>50134</v>
      </c>
      <c r="D442" s="268">
        <v>13690</v>
      </c>
      <c r="E442" s="269">
        <v>63824</v>
      </c>
      <c r="F442" s="374">
        <v>317534</v>
      </c>
      <c r="G442" s="268">
        <v>32160</v>
      </c>
      <c r="H442" s="375">
        <v>349694</v>
      </c>
      <c r="I442" s="267">
        <v>192734</v>
      </c>
      <c r="J442" s="268">
        <v>0</v>
      </c>
      <c r="K442" s="269">
        <v>192734</v>
      </c>
      <c r="L442" s="267">
        <v>479263</v>
      </c>
      <c r="M442" s="268">
        <v>41887</v>
      </c>
      <c r="N442" s="269">
        <v>521150</v>
      </c>
      <c r="O442" s="267">
        <v>164821</v>
      </c>
      <c r="P442" s="268">
        <v>11308</v>
      </c>
      <c r="Q442" s="269">
        <v>176129</v>
      </c>
      <c r="R442" s="267">
        <v>23272</v>
      </c>
      <c r="S442" s="268">
        <v>7113</v>
      </c>
      <c r="T442" s="269">
        <v>30385</v>
      </c>
      <c r="U442" s="267">
        <v>467714</v>
      </c>
      <c r="V442" s="268">
        <v>308686</v>
      </c>
      <c r="W442" s="269">
        <v>776400</v>
      </c>
      <c r="X442" s="267">
        <v>1695472</v>
      </c>
      <c r="Y442" s="268">
        <v>414844</v>
      </c>
      <c r="Z442" s="269">
        <v>2110316</v>
      </c>
      <c r="AA442" s="58">
        <f t="shared" si="70"/>
        <v>2.9569347060877442</v>
      </c>
      <c r="AB442" s="58">
        <f t="shared" si="70"/>
        <v>3.3000356760613627</v>
      </c>
      <c r="AC442" s="58">
        <f t="shared" si="70"/>
        <v>3.0243811827233458</v>
      </c>
      <c r="AD442" s="58">
        <f t="shared" si="71"/>
        <v>18.728354110241867</v>
      </c>
      <c r="AE442" s="58">
        <f t="shared" si="71"/>
        <v>7.7523117123545235</v>
      </c>
      <c r="AF442" s="58">
        <f t="shared" si="71"/>
        <v>16.570693678103186</v>
      </c>
      <c r="AG442" s="58"/>
      <c r="AH442" s="58"/>
      <c r="AI442" s="58"/>
      <c r="AJ442" s="58">
        <f t="shared" si="72"/>
        <v>28.267231779705003</v>
      </c>
      <c r="AK442" s="58">
        <f t="shared" si="72"/>
        <v>10.097048529085633</v>
      </c>
      <c r="AL442" s="58">
        <f t="shared" si="72"/>
        <v>24.695353681628724</v>
      </c>
      <c r="BC442" s="174"/>
      <c r="BD442" s="175"/>
      <c r="BE442" s="169"/>
      <c r="BF442" s="169"/>
      <c r="BG442" s="169"/>
      <c r="BH442" s="169"/>
      <c r="BI442" s="169"/>
      <c r="BJ442" s="169"/>
      <c r="BK442" s="169"/>
      <c r="BL442" s="169"/>
      <c r="BM442" s="169"/>
      <c r="BN442" s="169"/>
      <c r="BO442" s="169"/>
      <c r="BP442" s="169"/>
      <c r="BQ442" s="169"/>
      <c r="BR442" s="169"/>
      <c r="BS442" s="169"/>
      <c r="BT442" s="169"/>
      <c r="BU442" s="169"/>
      <c r="BV442" s="169"/>
      <c r="BW442" s="169"/>
      <c r="BX442" s="169"/>
      <c r="BY442" s="169"/>
      <c r="BZ442" s="169"/>
      <c r="CA442" s="169"/>
      <c r="CB442" s="169"/>
    </row>
    <row r="443" spans="1:80" ht="14.4" thickTop="1" thickBot="1" x14ac:dyDescent="0.3">
      <c r="A443" s="438"/>
      <c r="B443" s="462" t="s">
        <v>20</v>
      </c>
      <c r="C443" s="267">
        <v>385447</v>
      </c>
      <c r="D443" s="268">
        <v>86728</v>
      </c>
      <c r="E443" s="269">
        <v>472175</v>
      </c>
      <c r="F443" s="374">
        <v>177950</v>
      </c>
      <c r="G443" s="268">
        <v>41155</v>
      </c>
      <c r="H443" s="375">
        <v>219105</v>
      </c>
      <c r="I443" s="267">
        <v>261811</v>
      </c>
      <c r="J443" s="268">
        <v>2972</v>
      </c>
      <c r="K443" s="269">
        <v>264783</v>
      </c>
      <c r="L443" s="267">
        <v>270648</v>
      </c>
      <c r="M443" s="268">
        <v>41241</v>
      </c>
      <c r="N443" s="269">
        <v>311889</v>
      </c>
      <c r="O443" s="267">
        <v>116660</v>
      </c>
      <c r="P443" s="268">
        <v>5387</v>
      </c>
      <c r="Q443" s="269">
        <v>122047</v>
      </c>
      <c r="R443" s="267">
        <v>13519</v>
      </c>
      <c r="S443" s="268">
        <v>4031</v>
      </c>
      <c r="T443" s="269">
        <v>17550</v>
      </c>
      <c r="U443" s="267">
        <v>692540</v>
      </c>
      <c r="V443" s="268">
        <v>317647</v>
      </c>
      <c r="W443" s="269">
        <v>1010187</v>
      </c>
      <c r="X443" s="267">
        <v>1918575</v>
      </c>
      <c r="Y443" s="268">
        <v>499161</v>
      </c>
      <c r="Z443" s="269">
        <v>2417736</v>
      </c>
      <c r="AA443" s="58">
        <f t="shared" si="70"/>
        <v>20.0902753345582</v>
      </c>
      <c r="AB443" s="58">
        <f t="shared" si="70"/>
        <v>17.374754838619204</v>
      </c>
      <c r="AC443" s="58">
        <f t="shared" si="70"/>
        <v>19.5296343355933</v>
      </c>
      <c r="AD443" s="58">
        <f t="shared" si="71"/>
        <v>9.2751130396257633</v>
      </c>
      <c r="AE443" s="58">
        <f t="shared" si="71"/>
        <v>8.2448348328495218</v>
      </c>
      <c r="AF443" s="58">
        <f t="shared" si="71"/>
        <v>9.0624038356545125</v>
      </c>
      <c r="AG443" s="58"/>
      <c r="AH443" s="58"/>
      <c r="AI443" s="58"/>
      <c r="AJ443" s="58">
        <f t="shared" si="72"/>
        <v>14.106719831124662</v>
      </c>
      <c r="AK443" s="58">
        <f t="shared" si="72"/>
        <v>8.262063742960688</v>
      </c>
      <c r="AL443" s="58">
        <f t="shared" si="72"/>
        <v>12.900043677225307</v>
      </c>
      <c r="BC443" s="174"/>
      <c r="BD443" s="175"/>
      <c r="BE443" s="169"/>
      <c r="BF443" s="169"/>
      <c r="BG443" s="169"/>
      <c r="BH443" s="169"/>
      <c r="BI443" s="169"/>
      <c r="BJ443" s="169"/>
      <c r="BK443" s="169"/>
      <c r="BL443" s="169"/>
      <c r="BM443" s="169"/>
      <c r="BN443" s="169"/>
      <c r="BO443" s="169"/>
      <c r="BP443" s="169"/>
      <c r="BQ443" s="169"/>
      <c r="BR443" s="169"/>
      <c r="BS443" s="169"/>
      <c r="BT443" s="169"/>
      <c r="BU443" s="169"/>
      <c r="BV443" s="169"/>
      <c r="BW443" s="169"/>
      <c r="BX443" s="169"/>
      <c r="BY443" s="169"/>
      <c r="BZ443" s="169"/>
      <c r="CA443" s="169"/>
      <c r="CB443" s="169"/>
    </row>
    <row r="444" spans="1:80" ht="14.4" thickTop="1" thickBot="1" x14ac:dyDescent="0.3">
      <c r="A444" s="445"/>
      <c r="B444" s="463" t="s">
        <v>18</v>
      </c>
      <c r="C444" s="345">
        <v>435581</v>
      </c>
      <c r="D444" s="346">
        <v>100418</v>
      </c>
      <c r="E444" s="347">
        <v>535999</v>
      </c>
      <c r="F444" s="376">
        <v>495484</v>
      </c>
      <c r="G444" s="346">
        <v>73315</v>
      </c>
      <c r="H444" s="377">
        <v>568799</v>
      </c>
      <c r="I444" s="345">
        <v>454545</v>
      </c>
      <c r="J444" s="346">
        <v>2972</v>
      </c>
      <c r="K444" s="347">
        <v>457517</v>
      </c>
      <c r="L444" s="345">
        <v>749911</v>
      </c>
      <c r="M444" s="346">
        <v>83128</v>
      </c>
      <c r="N444" s="347">
        <v>833039</v>
      </c>
      <c r="O444" s="345">
        <v>281481</v>
      </c>
      <c r="P444" s="346">
        <v>16695</v>
      </c>
      <c r="Q444" s="347">
        <v>298176</v>
      </c>
      <c r="R444" s="345">
        <v>36791</v>
      </c>
      <c r="S444" s="346">
        <v>11144</v>
      </c>
      <c r="T444" s="347">
        <v>47935</v>
      </c>
      <c r="U444" s="345">
        <v>1160254</v>
      </c>
      <c r="V444" s="346">
        <v>626333</v>
      </c>
      <c r="W444" s="347">
        <v>1786587</v>
      </c>
      <c r="X444" s="345">
        <v>3614047</v>
      </c>
      <c r="Y444" s="346">
        <v>914005</v>
      </c>
      <c r="Z444" s="347">
        <v>4528052</v>
      </c>
      <c r="AA444" s="58">
        <f t="shared" si="70"/>
        <v>12.052444254322094</v>
      </c>
      <c r="AB444" s="58">
        <f t="shared" si="70"/>
        <v>10.98659197706796</v>
      </c>
      <c r="AC444" s="58">
        <f t="shared" si="70"/>
        <v>11.837297804883866</v>
      </c>
      <c r="AD444" s="58">
        <f t="shared" si="71"/>
        <v>13.709948985168152</v>
      </c>
      <c r="AE444" s="58">
        <f t="shared" si="71"/>
        <v>8.0212909119753171</v>
      </c>
      <c r="AF444" s="58">
        <f t="shared" si="71"/>
        <v>12.56167111155084</v>
      </c>
      <c r="AG444" s="58"/>
      <c r="AH444" s="58"/>
      <c r="AI444" s="58"/>
      <c r="AJ444" s="58">
        <f t="shared" si="72"/>
        <v>20.749896169031558</v>
      </c>
      <c r="AK444" s="58">
        <f t="shared" si="72"/>
        <v>9.0949174238652972</v>
      </c>
      <c r="AL444" s="58">
        <f t="shared" si="72"/>
        <v>18.397293140626477</v>
      </c>
      <c r="BC444" s="188"/>
      <c r="BD444" s="189"/>
      <c r="BE444" s="169"/>
      <c r="BF444" s="169"/>
      <c r="BG444" s="169"/>
      <c r="BH444" s="169"/>
      <c r="BI444" s="169"/>
      <c r="BJ444" s="169"/>
      <c r="BK444" s="169"/>
      <c r="BL444" s="169"/>
      <c r="BM444" s="169"/>
      <c r="BN444" s="169"/>
      <c r="BO444" s="169"/>
      <c r="BP444" s="169"/>
      <c r="BQ444" s="169"/>
      <c r="BR444" s="169"/>
      <c r="BS444" s="169"/>
      <c r="BT444" s="169"/>
      <c r="BU444" s="169"/>
      <c r="BV444" s="169"/>
      <c r="BW444" s="169"/>
      <c r="BX444" s="169"/>
      <c r="BY444" s="169"/>
      <c r="BZ444" s="169"/>
      <c r="CA444" s="169"/>
      <c r="CB444" s="169"/>
    </row>
    <row r="445" spans="1:80" x14ac:dyDescent="0.25">
      <c r="C445" s="216"/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  <c r="T445" s="216"/>
      <c r="U445" s="216"/>
      <c r="V445" s="216"/>
      <c r="W445" s="216"/>
      <c r="X445" s="216"/>
      <c r="Y445" s="216"/>
      <c r="Z445" s="216"/>
    </row>
    <row r="449" spans="1:82" ht="16.2" thickBot="1" x14ac:dyDescent="0.3">
      <c r="A449" s="281" t="s">
        <v>139</v>
      </c>
      <c r="B449" s="281"/>
      <c r="C449" s="281"/>
      <c r="D449" s="281"/>
      <c r="E449" s="281"/>
      <c r="F449" s="281"/>
      <c r="G449" s="281"/>
      <c r="H449" s="281"/>
      <c r="I449" s="281"/>
      <c r="J449" s="281"/>
      <c r="K449" s="281"/>
      <c r="L449" s="281"/>
      <c r="M449" s="281"/>
      <c r="N449" s="281"/>
      <c r="O449" s="281"/>
      <c r="P449" s="281"/>
      <c r="Q449" s="281"/>
      <c r="R449" s="281"/>
      <c r="S449" s="281"/>
      <c r="T449" s="281"/>
      <c r="U449" s="281"/>
      <c r="V449" s="281"/>
      <c r="W449" s="281"/>
      <c r="X449" s="281"/>
      <c r="Y449" s="281"/>
      <c r="Z449" s="281"/>
      <c r="BD449" s="135"/>
      <c r="BE449" s="136"/>
      <c r="BF449" s="136"/>
      <c r="BG449" s="136"/>
      <c r="BH449" s="136"/>
      <c r="BI449" s="136"/>
      <c r="BJ449" s="136"/>
      <c r="BK449" s="136"/>
      <c r="BL449" s="136"/>
      <c r="BM449" s="136"/>
      <c r="BN449" s="136"/>
      <c r="BO449" s="136"/>
      <c r="BP449" s="136"/>
      <c r="BQ449" s="136"/>
      <c r="BR449" s="136"/>
      <c r="BS449" s="136"/>
      <c r="BT449" s="136"/>
      <c r="BU449" s="136"/>
      <c r="BV449" s="136"/>
      <c r="BW449" s="136"/>
      <c r="BX449" s="136"/>
      <c r="BY449" s="136"/>
      <c r="BZ449" s="136"/>
      <c r="CA449" s="136"/>
      <c r="CB449" s="136"/>
      <c r="CC449" s="136"/>
      <c r="CD449" s="316"/>
    </row>
    <row r="450" spans="1:82" ht="14.4" thickTop="1" thickBot="1" x14ac:dyDescent="0.3">
      <c r="A450" s="2">
        <v>12</v>
      </c>
      <c r="B450" s="285"/>
      <c r="C450" s="285"/>
      <c r="N450" s="285"/>
      <c r="P450" s="285"/>
      <c r="Z450" s="285"/>
      <c r="BD450" s="142"/>
      <c r="BE450" s="464"/>
      <c r="BF450" s="143"/>
      <c r="BG450" s="144"/>
      <c r="BH450" s="145"/>
      <c r="BI450" s="145"/>
      <c r="BJ450" s="145"/>
      <c r="BK450" s="145"/>
      <c r="BL450" s="145"/>
      <c r="BM450" s="145"/>
      <c r="BN450" s="145"/>
      <c r="BO450" s="145"/>
      <c r="BP450" s="145"/>
      <c r="BQ450" s="145"/>
      <c r="BR450" s="145"/>
      <c r="BS450" s="145"/>
      <c r="BT450" s="145"/>
      <c r="BU450" s="145"/>
      <c r="BV450" s="145"/>
      <c r="BW450" s="145"/>
      <c r="BX450" s="145"/>
      <c r="BY450" s="145"/>
      <c r="BZ450" s="145"/>
      <c r="CA450" s="145"/>
      <c r="CB450" s="145"/>
      <c r="CC450" s="145"/>
      <c r="CD450" s="448"/>
    </row>
    <row r="451" spans="1:82" x14ac:dyDescent="0.25">
      <c r="A451" s="465" t="s">
        <v>127</v>
      </c>
      <c r="B451" s="466" t="s">
        <v>52</v>
      </c>
      <c r="C451" s="404" t="s">
        <v>87</v>
      </c>
      <c r="D451" s="405"/>
      <c r="E451" s="406"/>
      <c r="F451" s="405" t="s">
        <v>88</v>
      </c>
      <c r="G451" s="405"/>
      <c r="H451" s="412"/>
      <c r="I451" s="411" t="s">
        <v>89</v>
      </c>
      <c r="J451" s="405"/>
      <c r="K451" s="412"/>
      <c r="L451" s="411" t="s">
        <v>133</v>
      </c>
      <c r="M451" s="405"/>
      <c r="N451" s="412"/>
      <c r="O451" s="411" t="s">
        <v>91</v>
      </c>
      <c r="P451" s="405"/>
      <c r="Q451" s="412"/>
      <c r="R451" s="411" t="s">
        <v>92</v>
      </c>
      <c r="S451" s="405"/>
      <c r="T451" s="412"/>
      <c r="U451" s="411" t="s">
        <v>93</v>
      </c>
      <c r="V451" s="405"/>
      <c r="W451" s="412"/>
      <c r="X451" s="467" t="s">
        <v>18</v>
      </c>
      <c r="Y451" s="408"/>
      <c r="Z451" s="409"/>
      <c r="BD451" s="152"/>
      <c r="BE451" s="468"/>
      <c r="BF451" s="153"/>
      <c r="BG451" s="154"/>
      <c r="BH451" s="155"/>
      <c r="BI451" s="155"/>
      <c r="BJ451" s="155"/>
      <c r="BK451" s="155"/>
      <c r="BL451" s="155"/>
      <c r="BM451" s="155"/>
      <c r="BN451" s="155"/>
      <c r="BO451" s="155"/>
      <c r="BP451" s="155"/>
      <c r="BQ451" s="155"/>
      <c r="BR451" s="155"/>
      <c r="BS451" s="155"/>
      <c r="BT451" s="155"/>
      <c r="BU451" s="155"/>
      <c r="BV451" s="155"/>
      <c r="BW451" s="155"/>
      <c r="BX451" s="155"/>
      <c r="BY451" s="155"/>
      <c r="BZ451" s="155"/>
      <c r="CA451" s="155"/>
      <c r="CB451" s="155"/>
      <c r="CC451" s="155"/>
      <c r="CD451" s="450"/>
    </row>
    <row r="452" spans="1:82" ht="13.8" thickBot="1" x14ac:dyDescent="0.3">
      <c r="A452" s="469"/>
      <c r="B452" s="470"/>
      <c r="C452" s="415" t="s">
        <v>134</v>
      </c>
      <c r="D452" s="416" t="s">
        <v>135</v>
      </c>
      <c r="E452" s="417" t="s">
        <v>18</v>
      </c>
      <c r="F452" s="452" t="s">
        <v>134</v>
      </c>
      <c r="G452" s="416" t="s">
        <v>135</v>
      </c>
      <c r="H452" s="416" t="s">
        <v>18</v>
      </c>
      <c r="I452" s="416" t="s">
        <v>134</v>
      </c>
      <c r="J452" s="416" t="s">
        <v>135</v>
      </c>
      <c r="K452" s="416" t="s">
        <v>18</v>
      </c>
      <c r="L452" s="416" t="s">
        <v>134</v>
      </c>
      <c r="M452" s="416" t="s">
        <v>135</v>
      </c>
      <c r="N452" s="417" t="s">
        <v>18</v>
      </c>
      <c r="O452" s="416" t="s">
        <v>134</v>
      </c>
      <c r="P452" s="416" t="s">
        <v>135</v>
      </c>
      <c r="Q452" s="416" t="s">
        <v>18</v>
      </c>
      <c r="R452" s="416" t="s">
        <v>134</v>
      </c>
      <c r="S452" s="416" t="s">
        <v>135</v>
      </c>
      <c r="T452" s="416" t="s">
        <v>18</v>
      </c>
      <c r="U452" s="416" t="s">
        <v>134</v>
      </c>
      <c r="V452" s="416" t="s">
        <v>135</v>
      </c>
      <c r="W452" s="416" t="s">
        <v>18</v>
      </c>
      <c r="X452" s="419" t="s">
        <v>134</v>
      </c>
      <c r="Y452" s="419" t="s">
        <v>135</v>
      </c>
      <c r="Z452" s="420" t="s">
        <v>18</v>
      </c>
      <c r="BD452" s="454"/>
      <c r="BE452" s="471"/>
      <c r="BF452" s="455"/>
      <c r="BG452" s="456"/>
      <c r="BH452" s="457"/>
      <c r="BI452" s="457"/>
      <c r="BJ452" s="457"/>
      <c r="BK452" s="457"/>
      <c r="BL452" s="457"/>
      <c r="BM452" s="457"/>
      <c r="BN452" s="457"/>
      <c r="BO452" s="457"/>
      <c r="BP452" s="457"/>
      <c r="BQ452" s="457"/>
      <c r="BR452" s="457"/>
      <c r="BS452" s="457"/>
      <c r="BT452" s="457"/>
      <c r="BU452" s="457"/>
      <c r="BV452" s="457"/>
      <c r="BW452" s="457"/>
      <c r="BX452" s="457"/>
      <c r="BY452" s="457"/>
      <c r="BZ452" s="457"/>
      <c r="CA452" s="457"/>
      <c r="CB452" s="457"/>
      <c r="CC452" s="457"/>
      <c r="CD452" s="458"/>
    </row>
    <row r="453" spans="1:82" ht="14.4" thickTop="1" thickBot="1" x14ac:dyDescent="0.3">
      <c r="A453" s="465" t="s">
        <v>76</v>
      </c>
      <c r="B453" s="472" t="s">
        <v>19</v>
      </c>
      <c r="C453" s="426">
        <v>34339</v>
      </c>
      <c r="D453" s="427">
        <v>12745</v>
      </c>
      <c r="E453" s="428">
        <v>47084</v>
      </c>
      <c r="F453" s="435">
        <v>183204</v>
      </c>
      <c r="G453" s="427">
        <v>12794</v>
      </c>
      <c r="H453" s="427">
        <v>195998</v>
      </c>
      <c r="I453" s="427">
        <v>130659</v>
      </c>
      <c r="J453" s="427">
        <v>0</v>
      </c>
      <c r="K453" s="427">
        <v>130659</v>
      </c>
      <c r="L453" s="427">
        <v>248694</v>
      </c>
      <c r="M453" s="427">
        <v>12764</v>
      </c>
      <c r="N453" s="427">
        <v>261458</v>
      </c>
      <c r="O453" s="426">
        <v>91521</v>
      </c>
      <c r="P453" s="426">
        <v>545</v>
      </c>
      <c r="Q453" s="426">
        <v>92066</v>
      </c>
      <c r="R453" s="427">
        <v>7848</v>
      </c>
      <c r="S453" s="427">
        <v>845</v>
      </c>
      <c r="T453" s="427">
        <v>8693</v>
      </c>
      <c r="U453" s="427">
        <v>126269</v>
      </c>
      <c r="V453" s="427">
        <v>18053</v>
      </c>
      <c r="W453" s="427">
        <v>144322</v>
      </c>
      <c r="X453" s="261">
        <v>822534</v>
      </c>
      <c r="Y453" s="261">
        <v>57746</v>
      </c>
      <c r="Z453" s="262">
        <v>880280</v>
      </c>
      <c r="BD453" s="167"/>
      <c r="BE453" s="473"/>
      <c r="BF453" s="168"/>
      <c r="BG453" s="169"/>
      <c r="BH453" s="169"/>
      <c r="BI453" s="169"/>
      <c r="BJ453" s="169"/>
      <c r="BK453" s="169"/>
      <c r="BL453" s="169"/>
      <c r="BM453" s="169"/>
      <c r="BN453" s="169"/>
      <c r="BO453" s="169"/>
      <c r="BP453" s="169"/>
      <c r="BQ453" s="169"/>
      <c r="BR453" s="169"/>
      <c r="BS453" s="169"/>
      <c r="BT453" s="169"/>
      <c r="BU453" s="169"/>
      <c r="BV453" s="169"/>
      <c r="BW453" s="169"/>
      <c r="BX453" s="169"/>
      <c r="BY453" s="169"/>
      <c r="BZ453" s="169"/>
      <c r="CA453" s="169"/>
      <c r="CB453" s="169"/>
      <c r="CC453" s="169"/>
      <c r="CD453" s="169"/>
    </row>
    <row r="454" spans="1:82" ht="14.4" thickTop="1" thickBot="1" x14ac:dyDescent="0.3">
      <c r="A454" s="469"/>
      <c r="B454" s="474" t="s">
        <v>20</v>
      </c>
      <c r="C454" s="264">
        <v>251810</v>
      </c>
      <c r="D454" s="265">
        <v>60826</v>
      </c>
      <c r="E454" s="266">
        <v>312636</v>
      </c>
      <c r="F454" s="436">
        <v>81987</v>
      </c>
      <c r="G454" s="265">
        <v>18291</v>
      </c>
      <c r="H454" s="265">
        <v>100278</v>
      </c>
      <c r="I454" s="265">
        <v>158674</v>
      </c>
      <c r="J454" s="265">
        <v>545</v>
      </c>
      <c r="K454" s="265">
        <v>159219</v>
      </c>
      <c r="L454" s="265">
        <v>133009</v>
      </c>
      <c r="M454" s="265">
        <v>12146</v>
      </c>
      <c r="N454" s="265">
        <v>145155</v>
      </c>
      <c r="O454" s="264">
        <v>66098</v>
      </c>
      <c r="P454" s="264">
        <v>0</v>
      </c>
      <c r="Q454" s="264">
        <v>66098</v>
      </c>
      <c r="R454" s="265">
        <v>4543</v>
      </c>
      <c r="S454" s="265">
        <v>0</v>
      </c>
      <c r="T454" s="265">
        <v>4543</v>
      </c>
      <c r="U454" s="265">
        <v>174951</v>
      </c>
      <c r="V454" s="265">
        <v>21432</v>
      </c>
      <c r="W454" s="265">
        <v>196383</v>
      </c>
      <c r="X454" s="268">
        <v>871072</v>
      </c>
      <c r="Y454" s="268">
        <v>113240</v>
      </c>
      <c r="Z454" s="269">
        <v>984312</v>
      </c>
      <c r="BD454" s="174"/>
      <c r="BE454" s="475"/>
      <c r="BF454" s="175"/>
      <c r="BG454" s="169"/>
      <c r="BH454" s="169"/>
      <c r="BI454" s="169"/>
      <c r="BJ454" s="169"/>
      <c r="BK454" s="169"/>
      <c r="BL454" s="169"/>
      <c r="BM454" s="169"/>
      <c r="BN454" s="169"/>
      <c r="BO454" s="169"/>
      <c r="BP454" s="169"/>
      <c r="BQ454" s="169"/>
      <c r="BR454" s="169"/>
      <c r="BS454" s="169"/>
      <c r="BT454" s="169"/>
      <c r="BU454" s="169"/>
      <c r="BV454" s="169"/>
      <c r="BW454" s="169"/>
      <c r="BX454" s="169"/>
      <c r="BY454" s="169"/>
      <c r="BZ454" s="169"/>
      <c r="CA454" s="169"/>
      <c r="CB454" s="169"/>
      <c r="CC454" s="169"/>
      <c r="CD454" s="169"/>
    </row>
    <row r="455" spans="1:82" ht="14.4" thickTop="1" thickBot="1" x14ac:dyDescent="0.3">
      <c r="A455" s="476"/>
      <c r="B455" s="477" t="s">
        <v>18</v>
      </c>
      <c r="C455" s="432">
        <v>286149</v>
      </c>
      <c r="D455" s="433">
        <v>73571</v>
      </c>
      <c r="E455" s="434">
        <v>359720</v>
      </c>
      <c r="F455" s="437">
        <v>265191</v>
      </c>
      <c r="G455" s="433">
        <v>31085</v>
      </c>
      <c r="H455" s="433">
        <v>296276</v>
      </c>
      <c r="I455" s="433">
        <v>289333</v>
      </c>
      <c r="J455" s="433">
        <v>545</v>
      </c>
      <c r="K455" s="433">
        <v>289878</v>
      </c>
      <c r="L455" s="433">
        <v>381703</v>
      </c>
      <c r="M455" s="433">
        <v>24910</v>
      </c>
      <c r="N455" s="433">
        <v>406613</v>
      </c>
      <c r="O455" s="432">
        <v>157619</v>
      </c>
      <c r="P455" s="432">
        <v>545</v>
      </c>
      <c r="Q455" s="432">
        <v>158164</v>
      </c>
      <c r="R455" s="433">
        <v>12391</v>
      </c>
      <c r="S455" s="433">
        <v>845</v>
      </c>
      <c r="T455" s="433">
        <v>13236</v>
      </c>
      <c r="U455" s="433">
        <v>301220</v>
      </c>
      <c r="V455" s="433">
        <v>39485</v>
      </c>
      <c r="W455" s="433">
        <v>340705</v>
      </c>
      <c r="X455" s="346">
        <v>1693606</v>
      </c>
      <c r="Y455" s="346">
        <v>170986</v>
      </c>
      <c r="Z455" s="347">
        <v>1864592</v>
      </c>
      <c r="BD455" s="174"/>
      <c r="BE455" s="475"/>
      <c r="BF455" s="175"/>
      <c r="BG455" s="169"/>
      <c r="BH455" s="169"/>
      <c r="BI455" s="169"/>
      <c r="BJ455" s="169"/>
      <c r="BK455" s="169"/>
      <c r="BL455" s="169"/>
      <c r="BM455" s="169"/>
      <c r="BN455" s="169"/>
      <c r="BO455" s="169"/>
      <c r="BP455" s="169"/>
      <c r="BQ455" s="169"/>
      <c r="BR455" s="169"/>
      <c r="BS455" s="169"/>
      <c r="BT455" s="169"/>
      <c r="BU455" s="169"/>
      <c r="BV455" s="169"/>
      <c r="BW455" s="169"/>
      <c r="BX455" s="169"/>
      <c r="BY455" s="169"/>
      <c r="BZ455" s="169"/>
      <c r="CA455" s="169"/>
      <c r="CB455" s="169"/>
      <c r="CC455" s="169"/>
      <c r="CD455" s="169"/>
    </row>
    <row r="456" spans="1:82" ht="14.4" thickTop="1" thickBot="1" x14ac:dyDescent="0.3">
      <c r="A456" s="465" t="s">
        <v>77</v>
      </c>
      <c r="B456" s="472" t="s">
        <v>19</v>
      </c>
      <c r="C456" s="426">
        <v>6711</v>
      </c>
      <c r="D456" s="427">
        <v>945</v>
      </c>
      <c r="E456" s="428">
        <v>7656</v>
      </c>
      <c r="F456" s="435">
        <v>65793</v>
      </c>
      <c r="G456" s="427">
        <v>7144</v>
      </c>
      <c r="H456" s="427">
        <v>72937</v>
      </c>
      <c r="I456" s="427">
        <v>31554</v>
      </c>
      <c r="J456" s="427">
        <v>0</v>
      </c>
      <c r="K456" s="427">
        <v>31554</v>
      </c>
      <c r="L456" s="427">
        <v>97172</v>
      </c>
      <c r="M456" s="427">
        <v>4290</v>
      </c>
      <c r="N456" s="427">
        <v>101462</v>
      </c>
      <c r="O456" s="426">
        <v>30162</v>
      </c>
      <c r="P456" s="426">
        <v>0</v>
      </c>
      <c r="Q456" s="426">
        <v>30162</v>
      </c>
      <c r="R456" s="427">
        <v>3497</v>
      </c>
      <c r="S456" s="427">
        <v>0</v>
      </c>
      <c r="T456" s="427">
        <v>3497</v>
      </c>
      <c r="U456" s="427">
        <v>62014</v>
      </c>
      <c r="V456" s="427">
        <v>15066</v>
      </c>
      <c r="W456" s="427">
        <v>77080</v>
      </c>
      <c r="X456" s="261">
        <v>296903</v>
      </c>
      <c r="Y456" s="261">
        <v>27445</v>
      </c>
      <c r="Z456" s="262">
        <v>324348</v>
      </c>
      <c r="BD456" s="174"/>
      <c r="BE456" s="475"/>
      <c r="BF456" s="175"/>
      <c r="BG456" s="169"/>
      <c r="BH456" s="169"/>
      <c r="BI456" s="169"/>
      <c r="BJ456" s="169"/>
      <c r="BK456" s="169"/>
      <c r="BL456" s="169"/>
      <c r="BM456" s="169"/>
      <c r="BN456" s="169"/>
      <c r="BO456" s="169"/>
      <c r="BP456" s="169"/>
      <c r="BQ456" s="169"/>
      <c r="BR456" s="169"/>
      <c r="BS456" s="169"/>
      <c r="BT456" s="169"/>
      <c r="BU456" s="169"/>
      <c r="BV456" s="169"/>
      <c r="BW456" s="169"/>
      <c r="BX456" s="169"/>
      <c r="BY456" s="169"/>
      <c r="BZ456" s="169"/>
      <c r="CA456" s="169"/>
      <c r="CB456" s="169"/>
      <c r="CC456" s="169"/>
      <c r="CD456" s="169"/>
    </row>
    <row r="457" spans="1:82" ht="14.4" thickTop="1" thickBot="1" x14ac:dyDescent="0.3">
      <c r="A457" s="469"/>
      <c r="B457" s="474" t="s">
        <v>20</v>
      </c>
      <c r="C457" s="264">
        <v>77231</v>
      </c>
      <c r="D457" s="265">
        <v>16867</v>
      </c>
      <c r="E457" s="266">
        <v>94098</v>
      </c>
      <c r="F457" s="436">
        <v>45176</v>
      </c>
      <c r="G457" s="265">
        <v>10998</v>
      </c>
      <c r="H457" s="265">
        <v>56174</v>
      </c>
      <c r="I457" s="265">
        <v>56512</v>
      </c>
      <c r="J457" s="265">
        <v>420</v>
      </c>
      <c r="K457" s="265">
        <v>56932</v>
      </c>
      <c r="L457" s="265">
        <v>55925</v>
      </c>
      <c r="M457" s="265">
        <v>10966</v>
      </c>
      <c r="N457" s="265">
        <v>66891</v>
      </c>
      <c r="O457" s="264">
        <v>22088</v>
      </c>
      <c r="P457" s="264">
        <v>840</v>
      </c>
      <c r="Q457" s="264">
        <v>22928</v>
      </c>
      <c r="R457" s="265">
        <v>3230</v>
      </c>
      <c r="S457" s="265">
        <v>743</v>
      </c>
      <c r="T457" s="265">
        <v>3973</v>
      </c>
      <c r="U457" s="265">
        <v>126017</v>
      </c>
      <c r="V457" s="265">
        <v>23549</v>
      </c>
      <c r="W457" s="265">
        <v>149566</v>
      </c>
      <c r="X457" s="268">
        <v>386179</v>
      </c>
      <c r="Y457" s="268">
        <v>64383</v>
      </c>
      <c r="Z457" s="269">
        <v>450562</v>
      </c>
      <c r="BD457" s="174"/>
      <c r="BE457" s="475"/>
      <c r="BF457" s="175"/>
      <c r="BG457" s="169"/>
      <c r="BH457" s="169"/>
      <c r="BI457" s="169"/>
      <c r="BJ457" s="169"/>
      <c r="BK457" s="169"/>
      <c r="BL457" s="169"/>
      <c r="BM457" s="169"/>
      <c r="BN457" s="169"/>
      <c r="BO457" s="169"/>
      <c r="BP457" s="169"/>
      <c r="BQ457" s="169"/>
      <c r="BR457" s="169"/>
      <c r="BS457" s="169"/>
      <c r="BT457" s="169"/>
      <c r="BU457" s="169"/>
      <c r="BV457" s="169"/>
      <c r="BW457" s="169"/>
      <c r="BX457" s="169"/>
      <c r="BY457" s="169"/>
      <c r="BZ457" s="169"/>
      <c r="CA457" s="169"/>
      <c r="CB457" s="169"/>
      <c r="CC457" s="169"/>
      <c r="CD457" s="169"/>
    </row>
    <row r="458" spans="1:82" ht="14.4" thickTop="1" thickBot="1" x14ac:dyDescent="0.3">
      <c r="A458" s="476"/>
      <c r="B458" s="477" t="s">
        <v>18</v>
      </c>
      <c r="C458" s="432">
        <v>83942</v>
      </c>
      <c r="D458" s="433">
        <v>17812</v>
      </c>
      <c r="E458" s="434">
        <v>101754</v>
      </c>
      <c r="F458" s="437">
        <v>110969</v>
      </c>
      <c r="G458" s="433">
        <v>18142</v>
      </c>
      <c r="H458" s="433">
        <v>129111</v>
      </c>
      <c r="I458" s="433">
        <v>88066</v>
      </c>
      <c r="J458" s="433">
        <v>420</v>
      </c>
      <c r="K458" s="433">
        <v>88486</v>
      </c>
      <c r="L458" s="433">
        <v>153097</v>
      </c>
      <c r="M458" s="433">
        <v>15256</v>
      </c>
      <c r="N458" s="433">
        <v>168353</v>
      </c>
      <c r="O458" s="432">
        <v>52250</v>
      </c>
      <c r="P458" s="432">
        <v>840</v>
      </c>
      <c r="Q458" s="432">
        <v>53090</v>
      </c>
      <c r="R458" s="433">
        <v>6727</v>
      </c>
      <c r="S458" s="433">
        <v>743</v>
      </c>
      <c r="T458" s="433">
        <v>7470</v>
      </c>
      <c r="U458" s="433">
        <v>188031</v>
      </c>
      <c r="V458" s="433">
        <v>38615</v>
      </c>
      <c r="W458" s="433">
        <v>226646</v>
      </c>
      <c r="X458" s="346">
        <v>683082</v>
      </c>
      <c r="Y458" s="346">
        <v>91828</v>
      </c>
      <c r="Z458" s="347">
        <v>774910</v>
      </c>
      <c r="BD458" s="174"/>
      <c r="BE458" s="475"/>
      <c r="BF458" s="175"/>
      <c r="BG458" s="169"/>
      <c r="BH458" s="169"/>
      <c r="BI458" s="169"/>
      <c r="BJ458" s="169"/>
      <c r="BK458" s="169"/>
      <c r="BL458" s="169"/>
      <c r="BM458" s="169"/>
      <c r="BN458" s="169"/>
      <c r="BO458" s="169"/>
      <c r="BP458" s="169"/>
      <c r="BQ458" s="169"/>
      <c r="BR458" s="169"/>
      <c r="BS458" s="169"/>
      <c r="BT458" s="169"/>
      <c r="BU458" s="169"/>
      <c r="BV458" s="169"/>
      <c r="BW458" s="169"/>
      <c r="BX458" s="169"/>
      <c r="BY458" s="169"/>
      <c r="BZ458" s="169"/>
      <c r="CA458" s="169"/>
      <c r="CB458" s="169"/>
      <c r="CC458" s="169"/>
      <c r="CD458" s="169"/>
    </row>
    <row r="459" spans="1:82" ht="14.4" thickTop="1" thickBot="1" x14ac:dyDescent="0.3">
      <c r="A459" s="465" t="s">
        <v>57</v>
      </c>
      <c r="B459" s="472" t="s">
        <v>19</v>
      </c>
      <c r="C459" s="426">
        <v>3947</v>
      </c>
      <c r="D459" s="427">
        <v>0</v>
      </c>
      <c r="E459" s="428">
        <v>3947</v>
      </c>
      <c r="F459" s="435">
        <v>33337</v>
      </c>
      <c r="G459" s="427">
        <v>3236</v>
      </c>
      <c r="H459" s="427">
        <v>36573</v>
      </c>
      <c r="I459" s="427">
        <v>22330</v>
      </c>
      <c r="J459" s="427">
        <v>0</v>
      </c>
      <c r="K459" s="427">
        <v>22330</v>
      </c>
      <c r="L459" s="427">
        <v>77710</v>
      </c>
      <c r="M459" s="427">
        <v>9113</v>
      </c>
      <c r="N459" s="427">
        <v>86823</v>
      </c>
      <c r="O459" s="426">
        <v>22665</v>
      </c>
      <c r="P459" s="426">
        <v>2045</v>
      </c>
      <c r="Q459" s="426">
        <v>24710</v>
      </c>
      <c r="R459" s="427">
        <v>3795</v>
      </c>
      <c r="S459" s="427">
        <v>2252</v>
      </c>
      <c r="T459" s="427">
        <v>6047</v>
      </c>
      <c r="U459" s="427">
        <v>85194</v>
      </c>
      <c r="V459" s="427">
        <v>44518</v>
      </c>
      <c r="W459" s="427">
        <v>129712</v>
      </c>
      <c r="X459" s="261">
        <v>248978</v>
      </c>
      <c r="Y459" s="261">
        <v>61164</v>
      </c>
      <c r="Z459" s="262">
        <v>310142</v>
      </c>
      <c r="BD459" s="174"/>
      <c r="BE459" s="475"/>
      <c r="BF459" s="175"/>
      <c r="BG459" s="169"/>
      <c r="BH459" s="169"/>
      <c r="BI459" s="169"/>
      <c r="BJ459" s="169"/>
      <c r="BK459" s="169"/>
      <c r="BL459" s="169"/>
      <c r="BM459" s="169"/>
      <c r="BN459" s="169"/>
      <c r="BO459" s="169"/>
      <c r="BP459" s="169"/>
      <c r="BQ459" s="169"/>
      <c r="BR459" s="169"/>
      <c r="BS459" s="169"/>
      <c r="BT459" s="169"/>
      <c r="BU459" s="169"/>
      <c r="BV459" s="169"/>
      <c r="BW459" s="169"/>
      <c r="BX459" s="169"/>
      <c r="BY459" s="169"/>
      <c r="BZ459" s="169"/>
      <c r="CA459" s="169"/>
      <c r="CB459" s="169"/>
      <c r="CC459" s="169"/>
      <c r="CD459" s="169"/>
    </row>
    <row r="460" spans="1:82" ht="14.4" thickTop="1" thickBot="1" x14ac:dyDescent="0.3">
      <c r="A460" s="469"/>
      <c r="B460" s="474" t="s">
        <v>20</v>
      </c>
      <c r="C460" s="264">
        <v>37329</v>
      </c>
      <c r="D460" s="265">
        <v>6845</v>
      </c>
      <c r="E460" s="266">
        <v>44174</v>
      </c>
      <c r="F460" s="436">
        <v>28126</v>
      </c>
      <c r="G460" s="265">
        <v>7973</v>
      </c>
      <c r="H460" s="265">
        <v>36099</v>
      </c>
      <c r="I460" s="265">
        <v>37252</v>
      </c>
      <c r="J460" s="265">
        <v>1478</v>
      </c>
      <c r="K460" s="265">
        <v>38730</v>
      </c>
      <c r="L460" s="265">
        <v>52400</v>
      </c>
      <c r="M460" s="265">
        <v>9949</v>
      </c>
      <c r="N460" s="265">
        <v>62349</v>
      </c>
      <c r="O460" s="264">
        <v>18107</v>
      </c>
      <c r="P460" s="264">
        <v>545</v>
      </c>
      <c r="Q460" s="264">
        <v>18652</v>
      </c>
      <c r="R460" s="265">
        <v>2055</v>
      </c>
      <c r="S460" s="265">
        <v>1188</v>
      </c>
      <c r="T460" s="265">
        <v>3243</v>
      </c>
      <c r="U460" s="265">
        <v>150719</v>
      </c>
      <c r="V460" s="265">
        <v>56753</v>
      </c>
      <c r="W460" s="265">
        <v>207472</v>
      </c>
      <c r="X460" s="268">
        <v>325988</v>
      </c>
      <c r="Y460" s="268">
        <v>84731</v>
      </c>
      <c r="Z460" s="269">
        <v>410719</v>
      </c>
      <c r="BD460" s="174"/>
      <c r="BE460" s="475"/>
      <c r="BF460" s="175"/>
      <c r="BG460" s="169"/>
      <c r="BH460" s="169"/>
      <c r="BI460" s="169"/>
      <c r="BJ460" s="169"/>
      <c r="BK460" s="169"/>
      <c r="BL460" s="169"/>
      <c r="BM460" s="169"/>
      <c r="BN460" s="169"/>
      <c r="BO460" s="169"/>
      <c r="BP460" s="169"/>
      <c r="BQ460" s="169"/>
      <c r="BR460" s="169"/>
      <c r="BS460" s="169"/>
      <c r="BT460" s="169"/>
      <c r="BU460" s="169"/>
      <c r="BV460" s="169"/>
      <c r="BW460" s="169"/>
      <c r="BX460" s="169"/>
      <c r="BY460" s="169"/>
      <c r="BZ460" s="169"/>
      <c r="CA460" s="169"/>
      <c r="CB460" s="169"/>
      <c r="CC460" s="169"/>
      <c r="CD460" s="169"/>
    </row>
    <row r="461" spans="1:82" ht="14.4" thickTop="1" thickBot="1" x14ac:dyDescent="0.3">
      <c r="A461" s="476"/>
      <c r="B461" s="477" t="s">
        <v>18</v>
      </c>
      <c r="C461" s="432">
        <v>41276</v>
      </c>
      <c r="D461" s="433">
        <v>6845</v>
      </c>
      <c r="E461" s="434">
        <v>48121</v>
      </c>
      <c r="F461" s="437">
        <v>61463</v>
      </c>
      <c r="G461" s="433">
        <v>11209</v>
      </c>
      <c r="H461" s="433">
        <v>72672</v>
      </c>
      <c r="I461" s="433">
        <v>59582</v>
      </c>
      <c r="J461" s="433">
        <v>1478</v>
      </c>
      <c r="K461" s="433">
        <v>61060</v>
      </c>
      <c r="L461" s="433">
        <v>130110</v>
      </c>
      <c r="M461" s="433">
        <v>19062</v>
      </c>
      <c r="N461" s="433">
        <v>149172</v>
      </c>
      <c r="O461" s="432">
        <v>40772</v>
      </c>
      <c r="P461" s="432">
        <v>2590</v>
      </c>
      <c r="Q461" s="432">
        <v>43362</v>
      </c>
      <c r="R461" s="433">
        <v>5850</v>
      </c>
      <c r="S461" s="433">
        <v>3440</v>
      </c>
      <c r="T461" s="433">
        <v>9290</v>
      </c>
      <c r="U461" s="433">
        <v>235913</v>
      </c>
      <c r="V461" s="433">
        <v>101271</v>
      </c>
      <c r="W461" s="433">
        <v>337184</v>
      </c>
      <c r="X461" s="346">
        <v>574966</v>
      </c>
      <c r="Y461" s="346">
        <v>145895</v>
      </c>
      <c r="Z461" s="347">
        <v>720861</v>
      </c>
      <c r="BD461" s="174"/>
      <c r="BE461" s="475"/>
      <c r="BF461" s="175"/>
      <c r="BG461" s="169"/>
      <c r="BH461" s="169"/>
      <c r="BI461" s="169"/>
      <c r="BJ461" s="169"/>
      <c r="BK461" s="169"/>
      <c r="BL461" s="169"/>
      <c r="BM461" s="169"/>
      <c r="BN461" s="169"/>
      <c r="BO461" s="169"/>
      <c r="BP461" s="169"/>
      <c r="BQ461" s="169"/>
      <c r="BR461" s="169"/>
      <c r="BS461" s="169"/>
      <c r="BT461" s="169"/>
      <c r="BU461" s="169"/>
      <c r="BV461" s="169"/>
      <c r="BW461" s="169"/>
      <c r="BX461" s="169"/>
      <c r="BY461" s="169"/>
      <c r="BZ461" s="169"/>
      <c r="CA461" s="169"/>
      <c r="CB461" s="169"/>
      <c r="CC461" s="169"/>
      <c r="CD461" s="169"/>
    </row>
    <row r="462" spans="1:82" ht="14.4" thickTop="1" thickBot="1" x14ac:dyDescent="0.3">
      <c r="A462" s="465" t="s">
        <v>129</v>
      </c>
      <c r="B462" s="472" t="s">
        <v>19</v>
      </c>
      <c r="C462" s="426">
        <v>3000</v>
      </c>
      <c r="D462" s="427">
        <v>0</v>
      </c>
      <c r="E462" s="428">
        <v>3000</v>
      </c>
      <c r="F462" s="435">
        <v>17900</v>
      </c>
      <c r="G462" s="427">
        <v>4076</v>
      </c>
      <c r="H462" s="427">
        <v>21976</v>
      </c>
      <c r="I462" s="427">
        <v>6254</v>
      </c>
      <c r="J462" s="427">
        <v>0</v>
      </c>
      <c r="K462" s="427">
        <v>6254</v>
      </c>
      <c r="L462" s="427">
        <v>23296</v>
      </c>
      <c r="M462" s="427">
        <v>3843</v>
      </c>
      <c r="N462" s="427">
        <v>27139</v>
      </c>
      <c r="O462" s="426">
        <v>8796</v>
      </c>
      <c r="P462" s="426">
        <v>2877</v>
      </c>
      <c r="Q462" s="426">
        <v>11673</v>
      </c>
      <c r="R462" s="427">
        <v>3119</v>
      </c>
      <c r="S462" s="427">
        <v>798</v>
      </c>
      <c r="T462" s="427">
        <v>3917</v>
      </c>
      <c r="U462" s="427">
        <v>63832</v>
      </c>
      <c r="V462" s="427">
        <v>102189</v>
      </c>
      <c r="W462" s="427">
        <v>166021</v>
      </c>
      <c r="X462" s="261">
        <v>126197</v>
      </c>
      <c r="Y462" s="261">
        <v>113783</v>
      </c>
      <c r="Z462" s="262">
        <v>239980</v>
      </c>
      <c r="BD462" s="174"/>
      <c r="BE462" s="475"/>
      <c r="BF462" s="175"/>
      <c r="BG462" s="169"/>
      <c r="BH462" s="169"/>
      <c r="BI462" s="169"/>
      <c r="BJ462" s="169"/>
      <c r="BK462" s="169"/>
      <c r="BL462" s="169"/>
      <c r="BM462" s="169"/>
      <c r="BN462" s="169"/>
      <c r="BO462" s="169"/>
      <c r="BP462" s="169"/>
      <c r="BQ462" s="169"/>
      <c r="BR462" s="169"/>
      <c r="BS462" s="169"/>
      <c r="BT462" s="169"/>
      <c r="BU462" s="169"/>
      <c r="BV462" s="169"/>
      <c r="BW462" s="169"/>
      <c r="BX462" s="169"/>
      <c r="BY462" s="169"/>
      <c r="BZ462" s="169"/>
      <c r="CA462" s="169"/>
      <c r="CB462" s="169"/>
      <c r="CC462" s="169"/>
      <c r="CD462" s="169"/>
    </row>
    <row r="463" spans="1:82" ht="14.4" thickTop="1" thickBot="1" x14ac:dyDescent="0.3">
      <c r="A463" s="469"/>
      <c r="B463" s="474" t="s">
        <v>20</v>
      </c>
      <c r="C463" s="264">
        <v>9912</v>
      </c>
      <c r="D463" s="265">
        <v>0</v>
      </c>
      <c r="E463" s="266">
        <v>9912</v>
      </c>
      <c r="F463" s="436">
        <v>15134</v>
      </c>
      <c r="G463" s="265">
        <v>2612</v>
      </c>
      <c r="H463" s="265">
        <v>17746</v>
      </c>
      <c r="I463" s="265">
        <v>6900</v>
      </c>
      <c r="J463" s="265">
        <v>0</v>
      </c>
      <c r="K463" s="265">
        <v>6900</v>
      </c>
      <c r="L463" s="265">
        <v>17202</v>
      </c>
      <c r="M463" s="265">
        <v>2341</v>
      </c>
      <c r="N463" s="265">
        <v>19543</v>
      </c>
      <c r="O463" s="264">
        <v>3804</v>
      </c>
      <c r="P463" s="264">
        <v>956</v>
      </c>
      <c r="Q463" s="264">
        <v>4760</v>
      </c>
      <c r="R463" s="265">
        <v>2129</v>
      </c>
      <c r="S463" s="265">
        <v>420</v>
      </c>
      <c r="T463" s="265">
        <v>2549</v>
      </c>
      <c r="U463" s="265">
        <v>97143</v>
      </c>
      <c r="V463" s="265">
        <v>117147</v>
      </c>
      <c r="W463" s="265">
        <v>214290</v>
      </c>
      <c r="X463" s="268">
        <v>152224</v>
      </c>
      <c r="Y463" s="268">
        <v>123476</v>
      </c>
      <c r="Z463" s="269">
        <v>275700</v>
      </c>
      <c r="BD463" s="174"/>
      <c r="BE463" s="475"/>
      <c r="BF463" s="175"/>
      <c r="BG463" s="169"/>
      <c r="BH463" s="169"/>
      <c r="BI463" s="169"/>
      <c r="BJ463" s="169"/>
      <c r="BK463" s="169"/>
      <c r="BL463" s="169"/>
      <c r="BM463" s="169"/>
      <c r="BN463" s="169"/>
      <c r="BO463" s="169"/>
      <c r="BP463" s="169"/>
      <c r="BQ463" s="169"/>
      <c r="BR463" s="169"/>
      <c r="BS463" s="169"/>
      <c r="BT463" s="169"/>
      <c r="BU463" s="169"/>
      <c r="BV463" s="169"/>
      <c r="BW463" s="169"/>
      <c r="BX463" s="169"/>
      <c r="BY463" s="169"/>
      <c r="BZ463" s="169"/>
      <c r="CA463" s="169"/>
      <c r="CB463" s="169"/>
      <c r="CC463" s="169"/>
      <c r="CD463" s="169"/>
    </row>
    <row r="464" spans="1:82" ht="14.4" thickTop="1" thickBot="1" x14ac:dyDescent="0.3">
      <c r="A464" s="476"/>
      <c r="B464" s="477" t="s">
        <v>18</v>
      </c>
      <c r="C464" s="432">
        <v>12912</v>
      </c>
      <c r="D464" s="433">
        <v>0</v>
      </c>
      <c r="E464" s="434">
        <v>12912</v>
      </c>
      <c r="F464" s="437">
        <v>33034</v>
      </c>
      <c r="G464" s="433">
        <v>6688</v>
      </c>
      <c r="H464" s="433">
        <v>39722</v>
      </c>
      <c r="I464" s="433">
        <v>13154</v>
      </c>
      <c r="J464" s="433">
        <v>0</v>
      </c>
      <c r="K464" s="433">
        <v>13154</v>
      </c>
      <c r="L464" s="433">
        <v>40498</v>
      </c>
      <c r="M464" s="433">
        <v>6184</v>
      </c>
      <c r="N464" s="433">
        <v>46682</v>
      </c>
      <c r="O464" s="432">
        <v>12600</v>
      </c>
      <c r="P464" s="432">
        <v>3833</v>
      </c>
      <c r="Q464" s="432">
        <v>16433</v>
      </c>
      <c r="R464" s="433">
        <v>5248</v>
      </c>
      <c r="S464" s="433">
        <v>1218</v>
      </c>
      <c r="T464" s="433">
        <v>6466</v>
      </c>
      <c r="U464" s="433">
        <v>160975</v>
      </c>
      <c r="V464" s="433">
        <v>219336</v>
      </c>
      <c r="W464" s="433">
        <v>380311</v>
      </c>
      <c r="X464" s="346">
        <v>278421</v>
      </c>
      <c r="Y464" s="346">
        <v>237259</v>
      </c>
      <c r="Z464" s="347">
        <v>515680</v>
      </c>
      <c r="BD464" s="174"/>
      <c r="BE464" s="475"/>
      <c r="BF464" s="175"/>
      <c r="BG464" s="169"/>
      <c r="BH464" s="169"/>
      <c r="BI464" s="169"/>
      <c r="BJ464" s="169"/>
      <c r="BK464" s="169"/>
      <c r="BL464" s="169"/>
      <c r="BM464" s="169"/>
      <c r="BN464" s="169"/>
      <c r="BO464" s="169"/>
      <c r="BP464" s="169"/>
      <c r="BQ464" s="169"/>
      <c r="BR464" s="169"/>
      <c r="BS464" s="169"/>
      <c r="BT464" s="169"/>
      <c r="BU464" s="169"/>
      <c r="BV464" s="169"/>
      <c r="BW464" s="169"/>
      <c r="BX464" s="169"/>
      <c r="BY464" s="169"/>
      <c r="BZ464" s="169"/>
      <c r="CA464" s="169"/>
      <c r="CB464" s="169"/>
      <c r="CC464" s="169"/>
      <c r="CD464" s="169"/>
    </row>
    <row r="465" spans="1:82" ht="14.4" thickTop="1" thickBot="1" x14ac:dyDescent="0.3">
      <c r="A465" s="465" t="s">
        <v>130</v>
      </c>
      <c r="B465" s="472" t="s">
        <v>19</v>
      </c>
      <c r="C465" s="426">
        <v>2137</v>
      </c>
      <c r="D465" s="427">
        <v>0</v>
      </c>
      <c r="E465" s="428">
        <v>2137</v>
      </c>
      <c r="F465" s="435">
        <v>17300</v>
      </c>
      <c r="G465" s="427">
        <v>4910</v>
      </c>
      <c r="H465" s="427">
        <v>22210</v>
      </c>
      <c r="I465" s="427">
        <v>1937</v>
      </c>
      <c r="J465" s="427">
        <v>0</v>
      </c>
      <c r="K465" s="427">
        <v>1937</v>
      </c>
      <c r="L465" s="427">
        <v>32391</v>
      </c>
      <c r="M465" s="427">
        <v>11877</v>
      </c>
      <c r="N465" s="427">
        <v>44268</v>
      </c>
      <c r="O465" s="426">
        <v>11677</v>
      </c>
      <c r="P465" s="426">
        <v>5841</v>
      </c>
      <c r="Q465" s="426">
        <v>17518</v>
      </c>
      <c r="R465" s="427">
        <v>5013</v>
      </c>
      <c r="S465" s="427">
        <v>3218</v>
      </c>
      <c r="T465" s="427">
        <v>8231</v>
      </c>
      <c r="U465" s="427">
        <v>130405</v>
      </c>
      <c r="V465" s="427">
        <v>128860</v>
      </c>
      <c r="W465" s="427">
        <v>259265</v>
      </c>
      <c r="X465" s="261">
        <v>200860</v>
      </c>
      <c r="Y465" s="261">
        <v>154706</v>
      </c>
      <c r="Z465" s="262">
        <v>355566</v>
      </c>
      <c r="BD465" s="174"/>
      <c r="BE465" s="475"/>
      <c r="BF465" s="175"/>
      <c r="BG465" s="169"/>
      <c r="BH465" s="169"/>
      <c r="BI465" s="169"/>
      <c r="BJ465" s="169"/>
      <c r="BK465" s="169"/>
      <c r="BL465" s="169"/>
      <c r="BM465" s="169"/>
      <c r="BN465" s="169"/>
      <c r="BO465" s="169"/>
      <c r="BP465" s="169"/>
      <c r="BQ465" s="169"/>
      <c r="BR465" s="169"/>
      <c r="BS465" s="169"/>
      <c r="BT465" s="169"/>
      <c r="BU465" s="169"/>
      <c r="BV465" s="169"/>
      <c r="BW465" s="169"/>
      <c r="BX465" s="169"/>
      <c r="BY465" s="169"/>
      <c r="BZ465" s="169"/>
      <c r="CA465" s="169"/>
      <c r="CB465" s="169"/>
      <c r="CC465" s="169"/>
      <c r="CD465" s="169"/>
    </row>
    <row r="466" spans="1:82" ht="14.4" thickTop="1" thickBot="1" x14ac:dyDescent="0.3">
      <c r="A466" s="469"/>
      <c r="B466" s="474" t="s">
        <v>20</v>
      </c>
      <c r="C466" s="264">
        <v>9165</v>
      </c>
      <c r="D466" s="265">
        <v>2190</v>
      </c>
      <c r="E466" s="266">
        <v>11355</v>
      </c>
      <c r="F466" s="436">
        <v>7527</v>
      </c>
      <c r="G466" s="265">
        <v>1281</v>
      </c>
      <c r="H466" s="265">
        <v>8808</v>
      </c>
      <c r="I466" s="265">
        <v>2473</v>
      </c>
      <c r="J466" s="265">
        <v>529</v>
      </c>
      <c r="K466" s="265">
        <v>3002</v>
      </c>
      <c r="L466" s="265">
        <v>12112</v>
      </c>
      <c r="M466" s="265">
        <v>5839</v>
      </c>
      <c r="N466" s="265">
        <v>17951</v>
      </c>
      <c r="O466" s="264">
        <v>6563</v>
      </c>
      <c r="P466" s="264">
        <v>3046</v>
      </c>
      <c r="Q466" s="264">
        <v>9609</v>
      </c>
      <c r="R466" s="265">
        <v>1562</v>
      </c>
      <c r="S466" s="265">
        <v>1680</v>
      </c>
      <c r="T466" s="265">
        <v>3242</v>
      </c>
      <c r="U466" s="265">
        <v>143710</v>
      </c>
      <c r="V466" s="265">
        <v>98766</v>
      </c>
      <c r="W466" s="265">
        <v>242476</v>
      </c>
      <c r="X466" s="268">
        <v>183112</v>
      </c>
      <c r="Y466" s="268">
        <v>113331</v>
      </c>
      <c r="Z466" s="269">
        <v>296443</v>
      </c>
      <c r="BD466" s="174"/>
      <c r="BE466" s="475"/>
      <c r="BF466" s="175"/>
      <c r="BG466" s="169"/>
      <c r="BH466" s="169"/>
      <c r="BI466" s="169"/>
      <c r="BJ466" s="169"/>
      <c r="BK466" s="169"/>
      <c r="BL466" s="169"/>
      <c r="BM466" s="169"/>
      <c r="BN466" s="169"/>
      <c r="BO466" s="169"/>
      <c r="BP466" s="169"/>
      <c r="BQ466" s="169"/>
      <c r="BR466" s="169"/>
      <c r="BS466" s="169"/>
      <c r="BT466" s="169"/>
      <c r="BU466" s="169"/>
      <c r="BV466" s="169"/>
      <c r="BW466" s="169"/>
      <c r="BX466" s="169"/>
      <c r="BY466" s="169"/>
      <c r="BZ466" s="169"/>
      <c r="CA466" s="169"/>
      <c r="CB466" s="169"/>
      <c r="CC466" s="169"/>
      <c r="CD466" s="169"/>
    </row>
    <row r="467" spans="1:82" ht="14.4" thickTop="1" thickBot="1" x14ac:dyDescent="0.3">
      <c r="A467" s="476"/>
      <c r="B467" s="477" t="s">
        <v>18</v>
      </c>
      <c r="C467" s="432">
        <v>11302</v>
      </c>
      <c r="D467" s="433">
        <v>2190</v>
      </c>
      <c r="E467" s="434">
        <v>13492</v>
      </c>
      <c r="F467" s="437">
        <v>24827</v>
      </c>
      <c r="G467" s="433">
        <v>6191</v>
      </c>
      <c r="H467" s="433">
        <v>31018</v>
      </c>
      <c r="I467" s="433">
        <v>4410</v>
      </c>
      <c r="J467" s="433">
        <v>529</v>
      </c>
      <c r="K467" s="433">
        <v>4939</v>
      </c>
      <c r="L467" s="433">
        <v>44503</v>
      </c>
      <c r="M467" s="433">
        <v>17716</v>
      </c>
      <c r="N467" s="433">
        <v>62219</v>
      </c>
      <c r="O467" s="432">
        <v>18240</v>
      </c>
      <c r="P467" s="432">
        <v>8887</v>
      </c>
      <c r="Q467" s="432">
        <v>27127</v>
      </c>
      <c r="R467" s="433">
        <v>6575</v>
      </c>
      <c r="S467" s="433">
        <v>4898</v>
      </c>
      <c r="T467" s="433">
        <v>11473</v>
      </c>
      <c r="U467" s="433">
        <v>274115</v>
      </c>
      <c r="V467" s="433">
        <v>227626</v>
      </c>
      <c r="W467" s="433">
        <v>501741</v>
      </c>
      <c r="X467" s="346">
        <v>383972</v>
      </c>
      <c r="Y467" s="346">
        <v>268037</v>
      </c>
      <c r="Z467" s="347">
        <v>652009</v>
      </c>
      <c r="BD467" s="174"/>
      <c r="BE467" s="475"/>
      <c r="BF467" s="175"/>
      <c r="BG467" s="169"/>
      <c r="BH467" s="169"/>
      <c r="BI467" s="169"/>
      <c r="BJ467" s="169"/>
      <c r="BK467" s="169"/>
      <c r="BL467" s="169"/>
      <c r="BM467" s="169"/>
      <c r="BN467" s="169"/>
      <c r="BO467" s="169"/>
      <c r="BP467" s="169"/>
      <c r="BQ467" s="169"/>
      <c r="BR467" s="169"/>
      <c r="BS467" s="169"/>
      <c r="BT467" s="169"/>
      <c r="BU467" s="169"/>
      <c r="BV467" s="169"/>
      <c r="BW467" s="169"/>
      <c r="BX467" s="169"/>
      <c r="BY467" s="169"/>
      <c r="BZ467" s="169"/>
      <c r="CA467" s="169"/>
      <c r="CB467" s="169"/>
      <c r="CC467" s="169"/>
      <c r="CD467" s="169"/>
    </row>
    <row r="468" spans="1:82" ht="14.4" thickTop="1" thickBot="1" x14ac:dyDescent="0.3">
      <c r="A468" s="478" t="s">
        <v>18</v>
      </c>
      <c r="B468" s="479" t="s">
        <v>19</v>
      </c>
      <c r="C468" s="260">
        <v>50134</v>
      </c>
      <c r="D468" s="261">
        <v>13690</v>
      </c>
      <c r="E468" s="262">
        <v>63824</v>
      </c>
      <c r="F468" s="480">
        <v>317534</v>
      </c>
      <c r="G468" s="261">
        <v>32160</v>
      </c>
      <c r="H468" s="261">
        <v>349694</v>
      </c>
      <c r="I468" s="261">
        <v>192734</v>
      </c>
      <c r="J468" s="261">
        <v>0</v>
      </c>
      <c r="K468" s="261">
        <v>192734</v>
      </c>
      <c r="L468" s="261">
        <v>479263</v>
      </c>
      <c r="M468" s="261">
        <v>41887</v>
      </c>
      <c r="N468" s="261">
        <v>521150</v>
      </c>
      <c r="O468" s="260">
        <v>164821</v>
      </c>
      <c r="P468" s="260">
        <v>11308</v>
      </c>
      <c r="Q468" s="260">
        <v>176129</v>
      </c>
      <c r="R468" s="261">
        <v>23272</v>
      </c>
      <c r="S468" s="261">
        <v>7113</v>
      </c>
      <c r="T468" s="261">
        <v>30385</v>
      </c>
      <c r="U468" s="261">
        <v>467714</v>
      </c>
      <c r="V468" s="261">
        <v>308686</v>
      </c>
      <c r="W468" s="261">
        <v>776400</v>
      </c>
      <c r="X468" s="480">
        <v>1695472</v>
      </c>
      <c r="Y468" s="261">
        <v>414844</v>
      </c>
      <c r="Z468" s="262">
        <v>2110316</v>
      </c>
      <c r="BD468" s="174"/>
      <c r="BE468" s="475"/>
      <c r="BF468" s="175"/>
      <c r="BG468" s="169"/>
      <c r="BH468" s="169"/>
      <c r="BI468" s="169"/>
      <c r="BJ468" s="169"/>
      <c r="BK468" s="169"/>
      <c r="BL468" s="169"/>
      <c r="BM468" s="169"/>
      <c r="BN468" s="169"/>
      <c r="BO468" s="169"/>
      <c r="BP468" s="169"/>
      <c r="BQ468" s="169"/>
      <c r="BR468" s="169"/>
      <c r="BS468" s="169"/>
      <c r="BT468" s="169"/>
      <c r="BU468" s="169"/>
      <c r="BV468" s="169"/>
      <c r="BW468" s="169"/>
      <c r="BX468" s="169"/>
      <c r="BY468" s="169"/>
      <c r="BZ468" s="169"/>
      <c r="CA468" s="169"/>
      <c r="CB468" s="169"/>
      <c r="CC468" s="169"/>
      <c r="CD468" s="169"/>
    </row>
    <row r="469" spans="1:82" ht="14.4" thickTop="1" thickBot="1" x14ac:dyDescent="0.3">
      <c r="A469" s="481"/>
      <c r="B469" s="482" t="s">
        <v>20</v>
      </c>
      <c r="C469" s="267">
        <v>385447</v>
      </c>
      <c r="D469" s="268">
        <v>86728</v>
      </c>
      <c r="E469" s="269">
        <v>472175</v>
      </c>
      <c r="F469" s="374">
        <v>177950</v>
      </c>
      <c r="G469" s="268">
        <v>41155</v>
      </c>
      <c r="H469" s="268">
        <v>219105</v>
      </c>
      <c r="I469" s="268">
        <v>261811</v>
      </c>
      <c r="J469" s="268">
        <v>2972</v>
      </c>
      <c r="K469" s="268">
        <v>264783</v>
      </c>
      <c r="L469" s="268">
        <v>270648</v>
      </c>
      <c r="M469" s="268">
        <v>41241</v>
      </c>
      <c r="N469" s="268">
        <v>311889</v>
      </c>
      <c r="O469" s="267">
        <v>116660</v>
      </c>
      <c r="P469" s="267">
        <v>5387</v>
      </c>
      <c r="Q469" s="267">
        <v>122047</v>
      </c>
      <c r="R469" s="268">
        <v>13519</v>
      </c>
      <c r="S469" s="268">
        <v>4031</v>
      </c>
      <c r="T469" s="268">
        <v>17550</v>
      </c>
      <c r="U469" s="268">
        <v>692540</v>
      </c>
      <c r="V469" s="268">
        <v>317647</v>
      </c>
      <c r="W469" s="268">
        <v>1010187</v>
      </c>
      <c r="X469" s="374">
        <v>1918575</v>
      </c>
      <c r="Y469" s="268">
        <v>499161</v>
      </c>
      <c r="Z469" s="269">
        <v>2417736</v>
      </c>
      <c r="BD469" s="174"/>
      <c r="BE469" s="475"/>
      <c r="BF469" s="175"/>
      <c r="BG469" s="169"/>
      <c r="BH469" s="169"/>
      <c r="BI469" s="169"/>
      <c r="BJ469" s="169"/>
      <c r="BK469" s="169"/>
      <c r="BL469" s="169"/>
      <c r="BM469" s="169"/>
      <c r="BN469" s="169"/>
      <c r="BO469" s="169"/>
      <c r="BP469" s="169"/>
      <c r="BQ469" s="169"/>
      <c r="BR469" s="169"/>
      <c r="BS469" s="169"/>
      <c r="BT469" s="169"/>
      <c r="BU469" s="169"/>
      <c r="BV469" s="169"/>
      <c r="BW469" s="169"/>
      <c r="BX469" s="169"/>
      <c r="BY469" s="169"/>
      <c r="BZ469" s="169"/>
      <c r="CA469" s="169"/>
      <c r="CB469" s="169"/>
      <c r="CC469" s="169"/>
      <c r="CD469" s="169"/>
    </row>
    <row r="470" spans="1:82" ht="14.4" thickTop="1" thickBot="1" x14ac:dyDescent="0.3">
      <c r="A470" s="483"/>
      <c r="B470" s="484" t="s">
        <v>18</v>
      </c>
      <c r="C470" s="345">
        <v>435581</v>
      </c>
      <c r="D470" s="346">
        <v>100418</v>
      </c>
      <c r="E470" s="347">
        <v>535999</v>
      </c>
      <c r="F470" s="376">
        <v>495484</v>
      </c>
      <c r="G470" s="346">
        <v>73315</v>
      </c>
      <c r="H470" s="346">
        <v>568799</v>
      </c>
      <c r="I470" s="346">
        <v>454545</v>
      </c>
      <c r="J470" s="346">
        <v>2972</v>
      </c>
      <c r="K470" s="346">
        <v>457517</v>
      </c>
      <c r="L470" s="346">
        <v>749911</v>
      </c>
      <c r="M470" s="346">
        <v>83128</v>
      </c>
      <c r="N470" s="346">
        <v>833039</v>
      </c>
      <c r="O470" s="345">
        <v>281481</v>
      </c>
      <c r="P470" s="345">
        <v>16695</v>
      </c>
      <c r="Q470" s="345">
        <v>298176</v>
      </c>
      <c r="R470" s="346">
        <v>36791</v>
      </c>
      <c r="S470" s="346">
        <v>11144</v>
      </c>
      <c r="T470" s="346">
        <v>47935</v>
      </c>
      <c r="U470" s="346">
        <v>1160254</v>
      </c>
      <c r="V470" s="346">
        <v>626333</v>
      </c>
      <c r="W470" s="346">
        <v>1786587</v>
      </c>
      <c r="X470" s="376">
        <v>3614047</v>
      </c>
      <c r="Y470" s="346">
        <v>914005</v>
      </c>
      <c r="Z470" s="347">
        <v>4528052</v>
      </c>
      <c r="BD470" s="188"/>
      <c r="BE470" s="485"/>
      <c r="BF470" s="189"/>
      <c r="BG470" s="169"/>
      <c r="BH470" s="169"/>
      <c r="BI470" s="169"/>
      <c r="BJ470" s="169"/>
      <c r="BK470" s="169"/>
      <c r="BL470" s="169"/>
      <c r="BM470" s="169"/>
      <c r="BN470" s="169"/>
      <c r="BO470" s="169"/>
      <c r="BP470" s="169"/>
      <c r="BQ470" s="169"/>
      <c r="BR470" s="169"/>
      <c r="BS470" s="169"/>
      <c r="BT470" s="169"/>
      <c r="BU470" s="169"/>
      <c r="BV470" s="169"/>
      <c r="BW470" s="169"/>
      <c r="BX470" s="169"/>
      <c r="BY470" s="169"/>
      <c r="BZ470" s="169"/>
      <c r="CA470" s="169"/>
      <c r="CB470" s="169"/>
      <c r="CC470" s="169"/>
      <c r="CD470" s="169"/>
    </row>
    <row r="471" spans="1:82" x14ac:dyDescent="0.25">
      <c r="C471" s="216"/>
      <c r="D471" s="216"/>
      <c r="E471" s="216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  <c r="T471" s="216"/>
      <c r="U471" s="216"/>
      <c r="V471" s="216"/>
      <c r="W471" s="216"/>
      <c r="X471" s="216"/>
      <c r="Y471" s="216"/>
      <c r="Z471" s="216"/>
    </row>
    <row r="472" spans="1:82" x14ac:dyDescent="0.25"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</row>
    <row r="473" spans="1:82" x14ac:dyDescent="0.25"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 spans="1:82" x14ac:dyDescent="0.25">
      <c r="C474" s="66"/>
      <c r="D474" s="66"/>
      <c r="E474" s="66"/>
      <c r="F474" s="66"/>
      <c r="G474" s="66"/>
      <c r="H474" s="66"/>
      <c r="I474" s="66"/>
      <c r="J474" s="66"/>
      <c r="K474" s="66"/>
    </row>
    <row r="475" spans="1:82" ht="15.6" x14ac:dyDescent="0.25">
      <c r="A475" s="281" t="s">
        <v>140</v>
      </c>
      <c r="B475" s="281"/>
      <c r="C475" s="281"/>
      <c r="D475" s="281"/>
      <c r="E475" s="281"/>
      <c r="F475" s="281"/>
      <c r="G475" s="281"/>
      <c r="H475" s="281"/>
      <c r="I475" s="281"/>
      <c r="J475" s="281"/>
      <c r="K475" s="283"/>
    </row>
    <row r="476" spans="1:82" ht="13.8" thickBot="1" x14ac:dyDescent="0.3">
      <c r="A476" s="401">
        <v>13</v>
      </c>
      <c r="B476" s="285"/>
      <c r="C476" s="486"/>
      <c r="D476" s="486"/>
      <c r="E476" s="486"/>
      <c r="F476" s="486"/>
      <c r="G476" s="486"/>
      <c r="H476" s="486"/>
      <c r="I476" s="486"/>
      <c r="J476" s="486"/>
      <c r="K476" s="284"/>
    </row>
    <row r="477" spans="1:82" ht="27" thickBot="1" x14ac:dyDescent="0.3">
      <c r="A477" s="487" t="s">
        <v>141</v>
      </c>
      <c r="B477" s="488" t="s">
        <v>4</v>
      </c>
      <c r="C477" s="488" t="s">
        <v>87</v>
      </c>
      <c r="D477" s="488" t="s">
        <v>88</v>
      </c>
      <c r="E477" s="488" t="s">
        <v>89</v>
      </c>
      <c r="F477" s="488" t="s">
        <v>110</v>
      </c>
      <c r="G477" s="488" t="s">
        <v>142</v>
      </c>
      <c r="H477" s="488" t="s">
        <v>92</v>
      </c>
      <c r="I477" s="488" t="s">
        <v>93</v>
      </c>
      <c r="J477" s="489" t="s">
        <v>18</v>
      </c>
    </row>
    <row r="478" spans="1:82" x14ac:dyDescent="0.25">
      <c r="A478" s="465" t="s">
        <v>143</v>
      </c>
      <c r="B478" s="490" t="s">
        <v>22</v>
      </c>
      <c r="C478" s="491">
        <v>11815</v>
      </c>
      <c r="D478" s="491">
        <v>83501</v>
      </c>
      <c r="E478" s="491">
        <v>20212</v>
      </c>
      <c r="F478" s="491">
        <v>9247</v>
      </c>
      <c r="G478" s="491">
        <v>46268</v>
      </c>
      <c r="H478" s="491">
        <v>8054</v>
      </c>
      <c r="I478" s="491">
        <v>879492</v>
      </c>
      <c r="J478" s="492">
        <v>1058589</v>
      </c>
      <c r="K478" s="66"/>
    </row>
    <row r="479" spans="1:82" x14ac:dyDescent="0.25">
      <c r="A479" s="469"/>
      <c r="B479" s="493" t="s">
        <v>23</v>
      </c>
      <c r="C479" s="494">
        <v>8154</v>
      </c>
      <c r="D479" s="494">
        <v>19944</v>
      </c>
      <c r="E479" s="494">
        <v>2427</v>
      </c>
      <c r="F479" s="494">
        <v>2807</v>
      </c>
      <c r="G479" s="494">
        <v>10623</v>
      </c>
      <c r="H479" s="494">
        <v>8294</v>
      </c>
      <c r="I479" s="494">
        <v>484637</v>
      </c>
      <c r="J479" s="495">
        <v>536886</v>
      </c>
      <c r="K479" s="66"/>
    </row>
    <row r="480" spans="1:82" ht="13.8" thickBot="1" x14ac:dyDescent="0.3">
      <c r="A480" s="476"/>
      <c r="B480" s="496" t="s">
        <v>18</v>
      </c>
      <c r="C480" s="497">
        <v>19969</v>
      </c>
      <c r="D480" s="497">
        <v>103445</v>
      </c>
      <c r="E480" s="497">
        <v>22639</v>
      </c>
      <c r="F480" s="497">
        <v>12054</v>
      </c>
      <c r="G480" s="497">
        <v>56891</v>
      </c>
      <c r="H480" s="497">
        <v>16348</v>
      </c>
      <c r="I480" s="497">
        <v>1364129</v>
      </c>
      <c r="J480" s="498">
        <v>1595475</v>
      </c>
      <c r="K480" s="66"/>
    </row>
    <row r="481" spans="1:11" x14ac:dyDescent="0.25">
      <c r="A481" s="465" t="s">
        <v>144</v>
      </c>
      <c r="B481" s="490" t="s">
        <v>22</v>
      </c>
      <c r="C481" s="491">
        <v>423766</v>
      </c>
      <c r="D481" s="491">
        <v>410618</v>
      </c>
      <c r="E481" s="491">
        <v>432716</v>
      </c>
      <c r="F481" s="491">
        <v>739653</v>
      </c>
      <c r="G481" s="491">
        <v>234276</v>
      </c>
      <c r="H481" s="491">
        <v>28737</v>
      </c>
      <c r="I481" s="491">
        <v>277556</v>
      </c>
      <c r="J481" s="492">
        <v>2547322</v>
      </c>
      <c r="K481" s="66"/>
    </row>
    <row r="482" spans="1:11" x14ac:dyDescent="0.25">
      <c r="A482" s="469"/>
      <c r="B482" s="493" t="s">
        <v>23</v>
      </c>
      <c r="C482" s="494">
        <v>92264</v>
      </c>
      <c r="D482" s="494">
        <v>52826</v>
      </c>
      <c r="E482" s="494">
        <v>545</v>
      </c>
      <c r="F482" s="494">
        <v>79839</v>
      </c>
      <c r="G482" s="494">
        <v>6072</v>
      </c>
      <c r="H482" s="494">
        <v>2334</v>
      </c>
      <c r="I482" s="494">
        <v>138830</v>
      </c>
      <c r="J482" s="495">
        <v>372710</v>
      </c>
      <c r="K482" s="66"/>
    </row>
    <row r="483" spans="1:11" ht="13.8" thickBot="1" x14ac:dyDescent="0.3">
      <c r="A483" s="476"/>
      <c r="B483" s="496" t="s">
        <v>18</v>
      </c>
      <c r="C483" s="497">
        <v>516030</v>
      </c>
      <c r="D483" s="497">
        <v>463444</v>
      </c>
      <c r="E483" s="497">
        <v>433261</v>
      </c>
      <c r="F483" s="497">
        <v>819492</v>
      </c>
      <c r="G483" s="497">
        <v>240348</v>
      </c>
      <c r="H483" s="497">
        <v>31071</v>
      </c>
      <c r="I483" s="497">
        <v>416386</v>
      </c>
      <c r="J483" s="498">
        <v>2920032</v>
      </c>
      <c r="K483" s="66"/>
    </row>
    <row r="484" spans="1:11" x14ac:dyDescent="0.25">
      <c r="A484" s="465" t="s">
        <v>145</v>
      </c>
      <c r="B484" s="490" t="s">
        <v>22</v>
      </c>
      <c r="C484" s="491">
        <v>0</v>
      </c>
      <c r="D484" s="491">
        <v>1365</v>
      </c>
      <c r="E484" s="491">
        <v>1617</v>
      </c>
      <c r="F484" s="491">
        <v>1011</v>
      </c>
      <c r="G484" s="491">
        <v>937</v>
      </c>
      <c r="H484" s="491">
        <v>0</v>
      </c>
      <c r="I484" s="491">
        <v>3206</v>
      </c>
      <c r="J484" s="492">
        <v>8136</v>
      </c>
      <c r="K484" s="66"/>
    </row>
    <row r="485" spans="1:11" x14ac:dyDescent="0.25">
      <c r="A485" s="469"/>
      <c r="B485" s="493" t="s">
        <v>23</v>
      </c>
      <c r="C485" s="494">
        <v>0</v>
      </c>
      <c r="D485" s="494">
        <v>545</v>
      </c>
      <c r="E485" s="494">
        <v>0</v>
      </c>
      <c r="F485" s="494">
        <v>482</v>
      </c>
      <c r="G485" s="494">
        <v>0</v>
      </c>
      <c r="H485" s="494">
        <v>516</v>
      </c>
      <c r="I485" s="494">
        <v>2866</v>
      </c>
      <c r="J485" s="495">
        <v>4409</v>
      </c>
      <c r="K485" s="66"/>
    </row>
    <row r="486" spans="1:11" ht="13.8" thickBot="1" x14ac:dyDescent="0.3">
      <c r="A486" s="476"/>
      <c r="B486" s="496" t="s">
        <v>18</v>
      </c>
      <c r="C486" s="497">
        <v>0</v>
      </c>
      <c r="D486" s="497">
        <v>1910</v>
      </c>
      <c r="E486" s="497">
        <v>1617</v>
      </c>
      <c r="F486" s="497">
        <v>1493</v>
      </c>
      <c r="G486" s="497">
        <v>937</v>
      </c>
      <c r="H486" s="497">
        <v>516</v>
      </c>
      <c r="I486" s="497">
        <v>6072</v>
      </c>
      <c r="J486" s="498">
        <v>12545</v>
      </c>
      <c r="K486" s="66"/>
    </row>
    <row r="487" spans="1:11" x14ac:dyDescent="0.25">
      <c r="A487" s="478" t="s">
        <v>18</v>
      </c>
      <c r="B487" s="499" t="s">
        <v>22</v>
      </c>
      <c r="C487" s="500">
        <v>435581</v>
      </c>
      <c r="D487" s="500">
        <v>495484</v>
      </c>
      <c r="E487" s="500">
        <v>454545</v>
      </c>
      <c r="F487" s="500">
        <v>749911</v>
      </c>
      <c r="G487" s="500">
        <v>281481</v>
      </c>
      <c r="H487" s="500">
        <v>36791</v>
      </c>
      <c r="I487" s="500">
        <v>1160254</v>
      </c>
      <c r="J487" s="492">
        <v>3614047</v>
      </c>
      <c r="K487" s="66"/>
    </row>
    <row r="488" spans="1:11" x14ac:dyDescent="0.25">
      <c r="A488" s="481"/>
      <c r="B488" s="501" t="s">
        <v>23</v>
      </c>
      <c r="C488" s="502">
        <v>100418</v>
      </c>
      <c r="D488" s="502">
        <v>73315</v>
      </c>
      <c r="E488" s="502">
        <v>2972</v>
      </c>
      <c r="F488" s="502">
        <v>83128</v>
      </c>
      <c r="G488" s="502">
        <v>16695</v>
      </c>
      <c r="H488" s="502">
        <v>11144</v>
      </c>
      <c r="I488" s="502">
        <v>626333</v>
      </c>
      <c r="J488" s="495">
        <v>914005</v>
      </c>
      <c r="K488" s="66"/>
    </row>
    <row r="489" spans="1:11" ht="13.8" thickBot="1" x14ac:dyDescent="0.3">
      <c r="A489" s="483"/>
      <c r="B489" s="503" t="s">
        <v>18</v>
      </c>
      <c r="C489" s="504">
        <v>535999</v>
      </c>
      <c r="D489" s="504">
        <v>568799</v>
      </c>
      <c r="E489" s="504">
        <v>457517</v>
      </c>
      <c r="F489" s="504">
        <v>833039</v>
      </c>
      <c r="G489" s="504">
        <v>298176</v>
      </c>
      <c r="H489" s="504">
        <v>47935</v>
      </c>
      <c r="I489" s="504">
        <v>1786587</v>
      </c>
      <c r="J489" s="498">
        <v>4528052</v>
      </c>
      <c r="K489" s="66"/>
    </row>
    <row r="497" spans="1:10" ht="15.6" x14ac:dyDescent="0.25">
      <c r="A497" s="281" t="s">
        <v>146</v>
      </c>
      <c r="B497" s="281"/>
      <c r="C497" s="281"/>
      <c r="D497" s="281"/>
      <c r="E497" s="281"/>
      <c r="F497" s="281"/>
      <c r="G497" s="281"/>
      <c r="H497" s="281"/>
      <c r="I497" s="281"/>
      <c r="J497" s="281"/>
    </row>
    <row r="498" spans="1:10" ht="13.8" thickBot="1" x14ac:dyDescent="0.3">
      <c r="A498" s="401">
        <v>14</v>
      </c>
      <c r="B498" s="505"/>
      <c r="C498" s="486"/>
      <c r="D498" s="486"/>
      <c r="E498" s="486"/>
      <c r="F498" s="486"/>
      <c r="G498" s="486"/>
      <c r="H498" s="486"/>
      <c r="I498" s="486"/>
      <c r="J498" s="486"/>
    </row>
    <row r="499" spans="1:10" ht="27" thickBot="1" x14ac:dyDescent="0.3">
      <c r="A499" s="487" t="s">
        <v>3</v>
      </c>
      <c r="B499" s="488" t="s">
        <v>4</v>
      </c>
      <c r="C499" s="488" t="s">
        <v>147</v>
      </c>
      <c r="D499" s="488" t="s">
        <v>148</v>
      </c>
      <c r="E499" s="488" t="s">
        <v>149</v>
      </c>
      <c r="F499" s="488" t="s">
        <v>150</v>
      </c>
      <c r="G499" s="488" t="s">
        <v>57</v>
      </c>
      <c r="H499" s="488" t="s">
        <v>129</v>
      </c>
      <c r="I499" s="488" t="s">
        <v>79</v>
      </c>
      <c r="J499" s="506" t="s">
        <v>18</v>
      </c>
    </row>
    <row r="500" spans="1:10" x14ac:dyDescent="0.25">
      <c r="A500" s="465" t="s">
        <v>35</v>
      </c>
      <c r="B500" s="490" t="s">
        <v>22</v>
      </c>
      <c r="C500" s="507">
        <v>7066</v>
      </c>
      <c r="D500" s="507">
        <v>12885</v>
      </c>
      <c r="E500" s="507">
        <v>68821</v>
      </c>
      <c r="F500" s="507">
        <v>9884</v>
      </c>
      <c r="G500" s="507">
        <v>0</v>
      </c>
      <c r="H500" s="507">
        <v>0</v>
      </c>
      <c r="I500" s="507">
        <v>0</v>
      </c>
      <c r="J500" s="492">
        <v>98656</v>
      </c>
    </row>
    <row r="501" spans="1:10" x14ac:dyDescent="0.25">
      <c r="A501" s="469"/>
      <c r="B501" s="493" t="s">
        <v>23</v>
      </c>
      <c r="C501" s="508">
        <v>941</v>
      </c>
      <c r="D501" s="508">
        <v>1851</v>
      </c>
      <c r="E501" s="508">
        <v>4028</v>
      </c>
      <c r="F501" s="508">
        <v>545</v>
      </c>
      <c r="G501" s="508">
        <v>0</v>
      </c>
      <c r="H501" s="508">
        <v>0</v>
      </c>
      <c r="I501" s="508">
        <v>0</v>
      </c>
      <c r="J501" s="495">
        <v>7365</v>
      </c>
    </row>
    <row r="502" spans="1:10" ht="13.8" thickBot="1" x14ac:dyDescent="0.3">
      <c r="A502" s="476"/>
      <c r="B502" s="496" t="s">
        <v>18</v>
      </c>
      <c r="C502" s="509">
        <v>8007</v>
      </c>
      <c r="D502" s="509">
        <v>14736</v>
      </c>
      <c r="E502" s="509">
        <v>72849</v>
      </c>
      <c r="F502" s="509">
        <v>10429</v>
      </c>
      <c r="G502" s="509">
        <v>0</v>
      </c>
      <c r="H502" s="509">
        <v>0</v>
      </c>
      <c r="I502" s="509">
        <v>0</v>
      </c>
      <c r="J502" s="498">
        <v>106021</v>
      </c>
    </row>
    <row r="503" spans="1:10" x14ac:dyDescent="0.25">
      <c r="A503" s="465" t="s">
        <v>37</v>
      </c>
      <c r="B503" s="490" t="s">
        <v>22</v>
      </c>
      <c r="C503" s="507">
        <v>3248</v>
      </c>
      <c r="D503" s="507">
        <v>6195</v>
      </c>
      <c r="E503" s="507">
        <v>45471</v>
      </c>
      <c r="F503" s="507">
        <v>17832</v>
      </c>
      <c r="G503" s="507">
        <v>8207</v>
      </c>
      <c r="H503" s="507">
        <v>0</v>
      </c>
      <c r="I503" s="507">
        <v>0</v>
      </c>
      <c r="J503" s="492">
        <v>80953</v>
      </c>
    </row>
    <row r="504" spans="1:10" x14ac:dyDescent="0.25">
      <c r="A504" s="469"/>
      <c r="B504" s="493" t="s">
        <v>23</v>
      </c>
      <c r="C504" s="508">
        <v>0</v>
      </c>
      <c r="D504" s="508">
        <v>941</v>
      </c>
      <c r="E504" s="508">
        <v>4542</v>
      </c>
      <c r="F504" s="508">
        <v>2416</v>
      </c>
      <c r="G504" s="508">
        <v>482</v>
      </c>
      <c r="H504" s="508">
        <v>0</v>
      </c>
      <c r="I504" s="508">
        <v>0</v>
      </c>
      <c r="J504" s="495">
        <v>8381</v>
      </c>
    </row>
    <row r="505" spans="1:10" ht="13.8" thickBot="1" x14ac:dyDescent="0.3">
      <c r="A505" s="476"/>
      <c r="B505" s="496" t="s">
        <v>18</v>
      </c>
      <c r="C505" s="509">
        <v>3248</v>
      </c>
      <c r="D505" s="509">
        <v>7136</v>
      </c>
      <c r="E505" s="509">
        <v>50013</v>
      </c>
      <c r="F505" s="509">
        <v>20248</v>
      </c>
      <c r="G505" s="509">
        <v>8689</v>
      </c>
      <c r="H505" s="509">
        <v>0</v>
      </c>
      <c r="I505" s="509">
        <v>0</v>
      </c>
      <c r="J505" s="498">
        <v>89334</v>
      </c>
    </row>
    <row r="506" spans="1:10" x14ac:dyDescent="0.25">
      <c r="A506" s="465" t="s">
        <v>39</v>
      </c>
      <c r="B506" s="490" t="s">
        <v>22</v>
      </c>
      <c r="C506" s="507">
        <v>5566</v>
      </c>
      <c r="D506" s="507">
        <v>12787</v>
      </c>
      <c r="E506" s="507">
        <v>97360</v>
      </c>
      <c r="F506" s="507">
        <v>62425</v>
      </c>
      <c r="G506" s="507">
        <v>64553</v>
      </c>
      <c r="H506" s="507">
        <v>11412</v>
      </c>
      <c r="I506" s="507">
        <v>12993</v>
      </c>
      <c r="J506" s="492">
        <v>267096</v>
      </c>
    </row>
    <row r="507" spans="1:10" x14ac:dyDescent="0.25">
      <c r="A507" s="469"/>
      <c r="B507" s="493" t="s">
        <v>23</v>
      </c>
      <c r="C507" s="508">
        <v>379</v>
      </c>
      <c r="D507" s="508">
        <v>1526</v>
      </c>
      <c r="E507" s="508">
        <v>7945</v>
      </c>
      <c r="F507" s="508">
        <v>7278</v>
      </c>
      <c r="G507" s="508">
        <v>10382</v>
      </c>
      <c r="H507" s="508">
        <v>11641</v>
      </c>
      <c r="I507" s="508">
        <v>9946</v>
      </c>
      <c r="J507" s="495">
        <v>49097</v>
      </c>
    </row>
    <row r="508" spans="1:10" ht="13.8" thickBot="1" x14ac:dyDescent="0.3">
      <c r="A508" s="476"/>
      <c r="B508" s="496" t="s">
        <v>18</v>
      </c>
      <c r="C508" s="509">
        <v>5945</v>
      </c>
      <c r="D508" s="509">
        <v>14313</v>
      </c>
      <c r="E508" s="509">
        <v>105305</v>
      </c>
      <c r="F508" s="509">
        <v>69703</v>
      </c>
      <c r="G508" s="509">
        <v>74935</v>
      </c>
      <c r="H508" s="509">
        <v>23053</v>
      </c>
      <c r="I508" s="509">
        <v>22939</v>
      </c>
      <c r="J508" s="498">
        <v>316193</v>
      </c>
    </row>
    <row r="509" spans="1:10" x14ac:dyDescent="0.25">
      <c r="A509" s="465" t="s">
        <v>40</v>
      </c>
      <c r="B509" s="490" t="s">
        <v>22</v>
      </c>
      <c r="C509" s="507">
        <v>3170</v>
      </c>
      <c r="D509" s="507">
        <v>8618</v>
      </c>
      <c r="E509" s="507">
        <v>86391</v>
      </c>
      <c r="F509" s="507">
        <v>39724</v>
      </c>
      <c r="G509" s="507">
        <v>67380</v>
      </c>
      <c r="H509" s="507">
        <v>16485</v>
      </c>
      <c r="I509" s="507">
        <v>49739</v>
      </c>
      <c r="J509" s="492">
        <v>271507</v>
      </c>
    </row>
    <row r="510" spans="1:10" x14ac:dyDescent="0.25">
      <c r="A510" s="469"/>
      <c r="B510" s="493" t="s">
        <v>23</v>
      </c>
      <c r="C510" s="508">
        <v>1989</v>
      </c>
      <c r="D510" s="508">
        <v>990</v>
      </c>
      <c r="E510" s="508">
        <v>7880</v>
      </c>
      <c r="F510" s="508">
        <v>6093</v>
      </c>
      <c r="G510" s="508">
        <v>24159</v>
      </c>
      <c r="H510" s="508">
        <v>19213</v>
      </c>
      <c r="I510" s="508">
        <v>57637</v>
      </c>
      <c r="J510" s="495">
        <v>117961</v>
      </c>
    </row>
    <row r="511" spans="1:10" ht="13.8" thickBot="1" x14ac:dyDescent="0.3">
      <c r="A511" s="476"/>
      <c r="B511" s="496" t="s">
        <v>18</v>
      </c>
      <c r="C511" s="509">
        <v>5159</v>
      </c>
      <c r="D511" s="509">
        <v>9608</v>
      </c>
      <c r="E511" s="509">
        <v>94271</v>
      </c>
      <c r="F511" s="509">
        <v>45817</v>
      </c>
      <c r="G511" s="509">
        <v>91539</v>
      </c>
      <c r="H511" s="509">
        <v>35698</v>
      </c>
      <c r="I511" s="509">
        <v>107376</v>
      </c>
      <c r="J511" s="498">
        <v>389468</v>
      </c>
    </row>
    <row r="512" spans="1:10" x14ac:dyDescent="0.25">
      <c r="A512" s="465" t="s">
        <v>42</v>
      </c>
      <c r="B512" s="490" t="s">
        <v>22</v>
      </c>
      <c r="C512" s="507">
        <v>9394</v>
      </c>
      <c r="D512" s="507">
        <v>14547</v>
      </c>
      <c r="E512" s="507">
        <v>124989</v>
      </c>
      <c r="F512" s="507">
        <v>61067</v>
      </c>
      <c r="G512" s="507">
        <v>65013</v>
      </c>
      <c r="H512" s="507">
        <v>28966</v>
      </c>
      <c r="I512" s="507">
        <v>44613</v>
      </c>
      <c r="J512" s="492">
        <v>348589</v>
      </c>
    </row>
    <row r="513" spans="1:10" x14ac:dyDescent="0.25">
      <c r="A513" s="469"/>
      <c r="B513" s="493" t="s">
        <v>23</v>
      </c>
      <c r="C513" s="508">
        <v>1902</v>
      </c>
      <c r="D513" s="508">
        <v>1528</v>
      </c>
      <c r="E513" s="508">
        <v>14726</v>
      </c>
      <c r="F513" s="508">
        <v>9403</v>
      </c>
      <c r="G513" s="508">
        <v>20369</v>
      </c>
      <c r="H513" s="508">
        <v>28264</v>
      </c>
      <c r="I513" s="508">
        <v>54340</v>
      </c>
      <c r="J513" s="495">
        <v>130532</v>
      </c>
    </row>
    <row r="514" spans="1:10" ht="13.8" thickBot="1" x14ac:dyDescent="0.3">
      <c r="A514" s="476"/>
      <c r="B514" s="496" t="s">
        <v>18</v>
      </c>
      <c r="C514" s="509">
        <v>11296</v>
      </c>
      <c r="D514" s="509">
        <v>16075</v>
      </c>
      <c r="E514" s="509">
        <v>139715</v>
      </c>
      <c r="F514" s="509">
        <v>70470</v>
      </c>
      <c r="G514" s="509">
        <v>85382</v>
      </c>
      <c r="H514" s="509">
        <v>57230</v>
      </c>
      <c r="I514" s="509">
        <v>98953</v>
      </c>
      <c r="J514" s="498">
        <v>479121</v>
      </c>
    </row>
    <row r="515" spans="1:10" x14ac:dyDescent="0.25">
      <c r="A515" s="465" t="s">
        <v>43</v>
      </c>
      <c r="B515" s="490" t="s">
        <v>22</v>
      </c>
      <c r="C515" s="507">
        <v>12152</v>
      </c>
      <c r="D515" s="507">
        <v>23717</v>
      </c>
      <c r="E515" s="507">
        <v>194295</v>
      </c>
      <c r="F515" s="507">
        <v>78972</v>
      </c>
      <c r="G515" s="507">
        <v>65396</v>
      </c>
      <c r="H515" s="507">
        <v>38387</v>
      </c>
      <c r="I515" s="507">
        <v>43326</v>
      </c>
      <c r="J515" s="492">
        <v>456245</v>
      </c>
    </row>
    <row r="516" spans="1:10" x14ac:dyDescent="0.25">
      <c r="A516" s="469"/>
      <c r="B516" s="493" t="s">
        <v>23</v>
      </c>
      <c r="C516" s="508">
        <v>3425</v>
      </c>
      <c r="D516" s="508">
        <v>2055</v>
      </c>
      <c r="E516" s="508">
        <v>24559</v>
      </c>
      <c r="F516" s="508">
        <v>14731</v>
      </c>
      <c r="G516" s="508">
        <v>22240</v>
      </c>
      <c r="H516" s="508">
        <v>34692</v>
      </c>
      <c r="I516" s="508">
        <v>52148</v>
      </c>
      <c r="J516" s="495">
        <v>153850</v>
      </c>
    </row>
    <row r="517" spans="1:10" ht="13.8" thickBot="1" x14ac:dyDescent="0.3">
      <c r="A517" s="476"/>
      <c r="B517" s="496" t="s">
        <v>18</v>
      </c>
      <c r="C517" s="509">
        <v>15577</v>
      </c>
      <c r="D517" s="509">
        <v>25772</v>
      </c>
      <c r="E517" s="509">
        <v>218854</v>
      </c>
      <c r="F517" s="509">
        <v>93703</v>
      </c>
      <c r="G517" s="509">
        <v>87636</v>
      </c>
      <c r="H517" s="509">
        <v>73079</v>
      </c>
      <c r="I517" s="509">
        <v>95474</v>
      </c>
      <c r="J517" s="498">
        <v>610095</v>
      </c>
    </row>
    <row r="518" spans="1:10" x14ac:dyDescent="0.25">
      <c r="A518" s="465" t="s">
        <v>44</v>
      </c>
      <c r="B518" s="490" t="s">
        <v>22</v>
      </c>
      <c r="C518" s="507">
        <v>14744</v>
      </c>
      <c r="D518" s="507">
        <v>25861</v>
      </c>
      <c r="E518" s="507">
        <v>223810</v>
      </c>
      <c r="F518" s="507">
        <v>104354</v>
      </c>
      <c r="G518" s="507">
        <v>70766</v>
      </c>
      <c r="H518" s="507">
        <v>39161</v>
      </c>
      <c r="I518" s="507">
        <v>44197</v>
      </c>
      <c r="J518" s="492">
        <v>522893</v>
      </c>
    </row>
    <row r="519" spans="1:10" x14ac:dyDescent="0.25">
      <c r="A519" s="469"/>
      <c r="B519" s="493" t="s">
        <v>23</v>
      </c>
      <c r="C519" s="508">
        <v>3334</v>
      </c>
      <c r="D519" s="508">
        <v>1672</v>
      </c>
      <c r="E519" s="508">
        <v>22525</v>
      </c>
      <c r="F519" s="508">
        <v>20274</v>
      </c>
      <c r="G519" s="508">
        <v>25651</v>
      </c>
      <c r="H519" s="508">
        <v>49233</v>
      </c>
      <c r="I519" s="508">
        <v>33366</v>
      </c>
      <c r="J519" s="495">
        <v>156055</v>
      </c>
    </row>
    <row r="520" spans="1:10" ht="13.8" thickBot="1" x14ac:dyDescent="0.3">
      <c r="A520" s="476"/>
      <c r="B520" s="496" t="s">
        <v>18</v>
      </c>
      <c r="C520" s="509">
        <v>18078</v>
      </c>
      <c r="D520" s="509">
        <v>27533</v>
      </c>
      <c r="E520" s="509">
        <v>246335</v>
      </c>
      <c r="F520" s="509">
        <v>124628</v>
      </c>
      <c r="G520" s="509">
        <v>96417</v>
      </c>
      <c r="H520" s="509">
        <v>88394</v>
      </c>
      <c r="I520" s="509">
        <v>77563</v>
      </c>
      <c r="J520" s="498">
        <v>678948</v>
      </c>
    </row>
    <row r="521" spans="1:10" x14ac:dyDescent="0.25">
      <c r="A521" s="465" t="s">
        <v>45</v>
      </c>
      <c r="B521" s="490" t="s">
        <v>22</v>
      </c>
      <c r="C521" s="507">
        <v>9570</v>
      </c>
      <c r="D521" s="507">
        <v>19580</v>
      </c>
      <c r="E521" s="507">
        <v>187526</v>
      </c>
      <c r="F521" s="507">
        <v>121668</v>
      </c>
      <c r="G521" s="507">
        <v>81300</v>
      </c>
      <c r="H521" s="507">
        <v>45792</v>
      </c>
      <c r="I521" s="507">
        <v>55177</v>
      </c>
      <c r="J521" s="492">
        <v>520613</v>
      </c>
    </row>
    <row r="522" spans="1:10" x14ac:dyDescent="0.25">
      <c r="A522" s="469"/>
      <c r="B522" s="493" t="s">
        <v>23</v>
      </c>
      <c r="C522" s="508">
        <v>1716</v>
      </c>
      <c r="D522" s="508">
        <v>2282</v>
      </c>
      <c r="E522" s="508">
        <v>20679</v>
      </c>
      <c r="F522" s="508">
        <v>13549</v>
      </c>
      <c r="G522" s="508">
        <v>18477</v>
      </c>
      <c r="H522" s="508">
        <v>48500</v>
      </c>
      <c r="I522" s="508">
        <v>25078</v>
      </c>
      <c r="J522" s="495">
        <v>130281</v>
      </c>
    </row>
    <row r="523" spans="1:10" ht="13.8" thickBot="1" x14ac:dyDescent="0.3">
      <c r="A523" s="476"/>
      <c r="B523" s="496" t="s">
        <v>18</v>
      </c>
      <c r="C523" s="509">
        <v>11286</v>
      </c>
      <c r="D523" s="509">
        <v>21862</v>
      </c>
      <c r="E523" s="509">
        <v>208205</v>
      </c>
      <c r="F523" s="509">
        <v>135217</v>
      </c>
      <c r="G523" s="509">
        <v>99777</v>
      </c>
      <c r="H523" s="509">
        <v>94292</v>
      </c>
      <c r="I523" s="509">
        <v>80255</v>
      </c>
      <c r="J523" s="498">
        <v>650894</v>
      </c>
    </row>
    <row r="524" spans="1:10" x14ac:dyDescent="0.25">
      <c r="A524" s="465" t="s">
        <v>46</v>
      </c>
      <c r="B524" s="490" t="s">
        <v>22</v>
      </c>
      <c r="C524" s="507">
        <v>13321</v>
      </c>
      <c r="D524" s="507">
        <v>16411</v>
      </c>
      <c r="E524" s="507">
        <v>159716</v>
      </c>
      <c r="F524" s="507">
        <v>84728</v>
      </c>
      <c r="G524" s="507">
        <v>80039</v>
      </c>
      <c r="H524" s="507">
        <v>50250</v>
      </c>
      <c r="I524" s="507">
        <v>66704</v>
      </c>
      <c r="J524" s="492">
        <v>471169</v>
      </c>
    </row>
    <row r="525" spans="1:10" x14ac:dyDescent="0.25">
      <c r="A525" s="469"/>
      <c r="B525" s="493" t="s">
        <v>23</v>
      </c>
      <c r="C525" s="508">
        <v>5021</v>
      </c>
      <c r="D525" s="508">
        <v>1587</v>
      </c>
      <c r="E525" s="508">
        <v>16013</v>
      </c>
      <c r="F525" s="508">
        <v>12005</v>
      </c>
      <c r="G525" s="508">
        <v>18497</v>
      </c>
      <c r="H525" s="508">
        <v>32296</v>
      </c>
      <c r="I525" s="508">
        <v>23286</v>
      </c>
      <c r="J525" s="495">
        <v>108705</v>
      </c>
    </row>
    <row r="526" spans="1:10" ht="13.8" thickBot="1" x14ac:dyDescent="0.3">
      <c r="A526" s="476"/>
      <c r="B526" s="496" t="s">
        <v>18</v>
      </c>
      <c r="C526" s="509">
        <v>18342</v>
      </c>
      <c r="D526" s="509">
        <v>17998</v>
      </c>
      <c r="E526" s="509">
        <v>175729</v>
      </c>
      <c r="F526" s="509">
        <v>96733</v>
      </c>
      <c r="G526" s="509">
        <v>98536</v>
      </c>
      <c r="H526" s="509">
        <v>82546</v>
      </c>
      <c r="I526" s="509">
        <v>89990</v>
      </c>
      <c r="J526" s="498">
        <v>579874</v>
      </c>
    </row>
    <row r="527" spans="1:10" x14ac:dyDescent="0.25">
      <c r="A527" s="465" t="s">
        <v>47</v>
      </c>
      <c r="B527" s="490" t="s">
        <v>22</v>
      </c>
      <c r="C527" s="507">
        <v>5171</v>
      </c>
      <c r="D527" s="507">
        <v>12383</v>
      </c>
      <c r="E527" s="507">
        <v>102820</v>
      </c>
      <c r="F527" s="507">
        <v>55351</v>
      </c>
      <c r="G527" s="507">
        <v>38558</v>
      </c>
      <c r="H527" s="507">
        <v>34692</v>
      </c>
      <c r="I527" s="507">
        <v>41804</v>
      </c>
      <c r="J527" s="492">
        <v>290779</v>
      </c>
    </row>
    <row r="528" spans="1:10" x14ac:dyDescent="0.25">
      <c r="A528" s="469"/>
      <c r="B528" s="493" t="s">
        <v>23</v>
      </c>
      <c r="C528" s="508">
        <v>1123</v>
      </c>
      <c r="D528" s="508">
        <v>2171</v>
      </c>
      <c r="E528" s="508">
        <v>2552</v>
      </c>
      <c r="F528" s="508">
        <v>5114</v>
      </c>
      <c r="G528" s="508">
        <v>5042</v>
      </c>
      <c r="H528" s="508">
        <v>13420</v>
      </c>
      <c r="I528" s="508">
        <v>10363</v>
      </c>
      <c r="J528" s="495">
        <v>39785</v>
      </c>
    </row>
    <row r="529" spans="1:10" ht="13.8" thickBot="1" x14ac:dyDescent="0.3">
      <c r="A529" s="476"/>
      <c r="B529" s="496" t="s">
        <v>18</v>
      </c>
      <c r="C529" s="509">
        <v>6294</v>
      </c>
      <c r="D529" s="509">
        <v>14554</v>
      </c>
      <c r="E529" s="509">
        <v>105372</v>
      </c>
      <c r="F529" s="509">
        <v>60465</v>
      </c>
      <c r="G529" s="509">
        <v>43600</v>
      </c>
      <c r="H529" s="509">
        <v>48112</v>
      </c>
      <c r="I529" s="509">
        <v>52167</v>
      </c>
      <c r="J529" s="498">
        <v>330564</v>
      </c>
    </row>
    <row r="530" spans="1:10" x14ac:dyDescent="0.25">
      <c r="A530" s="465" t="s">
        <v>48</v>
      </c>
      <c r="B530" s="490" t="s">
        <v>22</v>
      </c>
      <c r="C530" s="507">
        <v>9132</v>
      </c>
      <c r="D530" s="507">
        <v>16891</v>
      </c>
      <c r="E530" s="507">
        <v>52713</v>
      </c>
      <c r="F530" s="507">
        <v>29585</v>
      </c>
      <c r="G530" s="507">
        <v>20476</v>
      </c>
      <c r="H530" s="507">
        <v>10854</v>
      </c>
      <c r="I530" s="507">
        <v>17316</v>
      </c>
      <c r="J530" s="492">
        <v>156967</v>
      </c>
    </row>
    <row r="531" spans="1:10" x14ac:dyDescent="0.25">
      <c r="A531" s="469"/>
      <c r="B531" s="493" t="s">
        <v>23</v>
      </c>
      <c r="C531" s="508">
        <v>1610</v>
      </c>
      <c r="D531" s="508">
        <v>840</v>
      </c>
      <c r="E531" s="508">
        <v>2079</v>
      </c>
      <c r="F531" s="508">
        <v>0</v>
      </c>
      <c r="G531" s="508">
        <v>596</v>
      </c>
      <c r="H531" s="508">
        <v>0</v>
      </c>
      <c r="I531" s="508">
        <v>1453</v>
      </c>
      <c r="J531" s="495">
        <v>6578</v>
      </c>
    </row>
    <row r="532" spans="1:10" ht="13.8" thickBot="1" x14ac:dyDescent="0.3">
      <c r="A532" s="476"/>
      <c r="B532" s="496" t="s">
        <v>18</v>
      </c>
      <c r="C532" s="509">
        <v>10742</v>
      </c>
      <c r="D532" s="509">
        <v>17731</v>
      </c>
      <c r="E532" s="509">
        <v>54792</v>
      </c>
      <c r="F532" s="509">
        <v>29585</v>
      </c>
      <c r="G532" s="509">
        <v>21072</v>
      </c>
      <c r="H532" s="509">
        <v>10854</v>
      </c>
      <c r="I532" s="509">
        <v>18769</v>
      </c>
      <c r="J532" s="498">
        <v>163545</v>
      </c>
    </row>
    <row r="533" spans="1:10" x14ac:dyDescent="0.25">
      <c r="A533" s="465" t="s">
        <v>49</v>
      </c>
      <c r="B533" s="490" t="s">
        <v>22</v>
      </c>
      <c r="C533" s="507">
        <v>11162</v>
      </c>
      <c r="D533" s="507">
        <v>23766</v>
      </c>
      <c r="E533" s="507">
        <v>52357</v>
      </c>
      <c r="F533" s="507">
        <v>17492</v>
      </c>
      <c r="G533" s="507">
        <v>13278</v>
      </c>
      <c r="H533" s="507">
        <v>2422</v>
      </c>
      <c r="I533" s="507">
        <v>8103</v>
      </c>
      <c r="J533" s="492">
        <v>128580</v>
      </c>
    </row>
    <row r="534" spans="1:10" x14ac:dyDescent="0.25">
      <c r="A534" s="469"/>
      <c r="B534" s="493" t="s">
        <v>23</v>
      </c>
      <c r="C534" s="508">
        <v>1270</v>
      </c>
      <c r="D534" s="508">
        <v>1983</v>
      </c>
      <c r="E534" s="508">
        <v>1322</v>
      </c>
      <c r="F534" s="508">
        <v>420</v>
      </c>
      <c r="G534" s="508">
        <v>0</v>
      </c>
      <c r="H534" s="508">
        <v>0</v>
      </c>
      <c r="I534" s="508">
        <v>420</v>
      </c>
      <c r="J534" s="495">
        <v>5415</v>
      </c>
    </row>
    <row r="535" spans="1:10" ht="13.8" thickBot="1" x14ac:dyDescent="0.3">
      <c r="A535" s="476"/>
      <c r="B535" s="496" t="s">
        <v>18</v>
      </c>
      <c r="C535" s="509">
        <v>12432</v>
      </c>
      <c r="D535" s="509">
        <v>25749</v>
      </c>
      <c r="E535" s="509">
        <v>53679</v>
      </c>
      <c r="F535" s="509">
        <v>17912</v>
      </c>
      <c r="G535" s="509">
        <v>13278</v>
      </c>
      <c r="H535" s="509">
        <v>2422</v>
      </c>
      <c r="I535" s="509">
        <v>8523</v>
      </c>
      <c r="J535" s="498">
        <v>133995</v>
      </c>
    </row>
    <row r="536" spans="1:10" x14ac:dyDescent="0.25">
      <c r="A536" s="478" t="s">
        <v>18</v>
      </c>
      <c r="B536" s="499" t="s">
        <v>22</v>
      </c>
      <c r="C536" s="500">
        <v>103696</v>
      </c>
      <c r="D536" s="500">
        <v>193641</v>
      </c>
      <c r="E536" s="500">
        <v>1396269</v>
      </c>
      <c r="F536" s="500">
        <v>683082</v>
      </c>
      <c r="G536" s="500">
        <v>574966</v>
      </c>
      <c r="H536" s="500">
        <v>278421</v>
      </c>
      <c r="I536" s="500">
        <v>383972</v>
      </c>
      <c r="J536" s="492">
        <v>3614047</v>
      </c>
    </row>
    <row r="537" spans="1:10" x14ac:dyDescent="0.25">
      <c r="A537" s="481"/>
      <c r="B537" s="501" t="s">
        <v>23</v>
      </c>
      <c r="C537" s="502">
        <v>22710</v>
      </c>
      <c r="D537" s="502">
        <v>19426</v>
      </c>
      <c r="E537" s="502">
        <v>128850</v>
      </c>
      <c r="F537" s="502">
        <v>91828</v>
      </c>
      <c r="G537" s="502">
        <v>145895</v>
      </c>
      <c r="H537" s="502">
        <v>237259</v>
      </c>
      <c r="I537" s="502">
        <v>268037</v>
      </c>
      <c r="J537" s="495">
        <v>914005</v>
      </c>
    </row>
    <row r="538" spans="1:10" ht="13.8" thickBot="1" x14ac:dyDescent="0.3">
      <c r="A538" s="483"/>
      <c r="B538" s="503" t="s">
        <v>18</v>
      </c>
      <c r="C538" s="504">
        <v>126406</v>
      </c>
      <c r="D538" s="504">
        <v>213067</v>
      </c>
      <c r="E538" s="504">
        <v>1525119</v>
      </c>
      <c r="F538" s="504">
        <v>774910</v>
      </c>
      <c r="G538" s="504">
        <v>720861</v>
      </c>
      <c r="H538" s="504">
        <v>515680</v>
      </c>
      <c r="I538" s="504">
        <v>652009</v>
      </c>
      <c r="J538" s="498">
        <v>4528052</v>
      </c>
    </row>
    <row r="540" spans="1:10" x14ac:dyDescent="0.25">
      <c r="C540" s="66"/>
      <c r="D540" s="66"/>
      <c r="E540" s="66"/>
      <c r="F540" s="66"/>
      <c r="G540" s="66"/>
    </row>
    <row r="541" spans="1:10" ht="15.6" x14ac:dyDescent="0.25">
      <c r="A541" s="281" t="s">
        <v>151</v>
      </c>
      <c r="B541" s="281"/>
      <c r="C541" s="281"/>
      <c r="D541" s="281"/>
      <c r="E541" s="281"/>
      <c r="F541" s="281"/>
      <c r="G541" s="281"/>
      <c r="H541" s="281"/>
      <c r="I541" s="281"/>
      <c r="J541" s="281"/>
    </row>
    <row r="542" spans="1:10" ht="13.8" thickBot="1" x14ac:dyDescent="0.3">
      <c r="A542" s="284">
        <v>15</v>
      </c>
    </row>
    <row r="543" spans="1:10" ht="27" thickBot="1" x14ac:dyDescent="0.3">
      <c r="A543" s="286" t="s">
        <v>152</v>
      </c>
      <c r="B543" s="287" t="s">
        <v>4</v>
      </c>
      <c r="C543" s="287" t="s">
        <v>87</v>
      </c>
      <c r="D543" s="287" t="s">
        <v>88</v>
      </c>
      <c r="E543" s="287" t="s">
        <v>89</v>
      </c>
      <c r="F543" s="287" t="s">
        <v>110</v>
      </c>
      <c r="G543" s="287" t="s">
        <v>91</v>
      </c>
      <c r="H543" s="287" t="s">
        <v>92</v>
      </c>
      <c r="I543" s="287" t="s">
        <v>93</v>
      </c>
      <c r="J543" s="510" t="s">
        <v>18</v>
      </c>
    </row>
    <row r="544" spans="1:10" x14ac:dyDescent="0.25">
      <c r="A544" s="289" t="s">
        <v>153</v>
      </c>
      <c r="B544" s="511" t="s">
        <v>22</v>
      </c>
      <c r="C544" s="512">
        <v>420</v>
      </c>
      <c r="D544" s="512">
        <v>423</v>
      </c>
      <c r="E544" s="512">
        <v>0</v>
      </c>
      <c r="F544" s="512">
        <v>545</v>
      </c>
      <c r="G544" s="512">
        <v>409</v>
      </c>
      <c r="H544" s="512">
        <v>0</v>
      </c>
      <c r="I544" s="512">
        <v>0</v>
      </c>
      <c r="J544" s="27">
        <v>1797</v>
      </c>
    </row>
    <row r="545" spans="1:10" x14ac:dyDescent="0.25">
      <c r="A545" s="293"/>
      <c r="B545" s="513" t="s">
        <v>23</v>
      </c>
      <c r="C545" s="514">
        <v>305</v>
      </c>
      <c r="D545" s="514">
        <v>107</v>
      </c>
      <c r="E545" s="514">
        <v>0</v>
      </c>
      <c r="F545" s="514">
        <v>107</v>
      </c>
      <c r="G545" s="514">
        <v>0</v>
      </c>
      <c r="H545" s="514">
        <v>107</v>
      </c>
      <c r="I545" s="514">
        <v>420</v>
      </c>
      <c r="J545" s="35">
        <v>1046</v>
      </c>
    </row>
    <row r="546" spans="1:10" ht="13.8" thickBot="1" x14ac:dyDescent="0.3">
      <c r="A546" s="298"/>
      <c r="B546" s="515" t="s">
        <v>18</v>
      </c>
      <c r="C546" s="516">
        <v>725</v>
      </c>
      <c r="D546" s="516">
        <v>530</v>
      </c>
      <c r="E546" s="516">
        <v>0</v>
      </c>
      <c r="F546" s="516">
        <v>652</v>
      </c>
      <c r="G546" s="516">
        <v>409</v>
      </c>
      <c r="H546" s="516">
        <v>107</v>
      </c>
      <c r="I546" s="516">
        <v>420</v>
      </c>
      <c r="J546" s="43">
        <v>2843</v>
      </c>
    </row>
    <row r="547" spans="1:10" x14ac:dyDescent="0.25">
      <c r="A547" s="289" t="s">
        <v>154</v>
      </c>
      <c r="B547" s="511" t="s">
        <v>22</v>
      </c>
      <c r="C547" s="512">
        <v>3195</v>
      </c>
      <c r="D547" s="512">
        <v>214</v>
      </c>
      <c r="E547" s="512">
        <v>841</v>
      </c>
      <c r="F547" s="512">
        <v>2985</v>
      </c>
      <c r="G547" s="512">
        <v>0</v>
      </c>
      <c r="H547" s="512">
        <v>0</v>
      </c>
      <c r="I547" s="512">
        <v>5801</v>
      </c>
      <c r="J547" s="27">
        <v>13036</v>
      </c>
    </row>
    <row r="548" spans="1:10" x14ac:dyDescent="0.25">
      <c r="A548" s="293"/>
      <c r="B548" s="513" t="s">
        <v>23</v>
      </c>
      <c r="C548" s="514">
        <v>956</v>
      </c>
      <c r="D548" s="514">
        <v>0</v>
      </c>
      <c r="E548" s="514">
        <v>0</v>
      </c>
      <c r="F548" s="514">
        <v>3902</v>
      </c>
      <c r="G548" s="514">
        <v>0</v>
      </c>
      <c r="H548" s="514">
        <v>0</v>
      </c>
      <c r="I548" s="514">
        <v>2108</v>
      </c>
      <c r="J548" s="35">
        <v>6966</v>
      </c>
    </row>
    <row r="549" spans="1:10" ht="13.8" thickBot="1" x14ac:dyDescent="0.3">
      <c r="A549" s="298"/>
      <c r="B549" s="515" t="s">
        <v>18</v>
      </c>
      <c r="C549" s="516">
        <v>4151</v>
      </c>
      <c r="D549" s="516">
        <v>214</v>
      </c>
      <c r="E549" s="516">
        <v>841</v>
      </c>
      <c r="F549" s="516">
        <v>6887</v>
      </c>
      <c r="G549" s="516">
        <v>0</v>
      </c>
      <c r="H549" s="516">
        <v>0</v>
      </c>
      <c r="I549" s="516">
        <v>7909</v>
      </c>
      <c r="J549" s="43">
        <v>20002</v>
      </c>
    </row>
    <row r="550" spans="1:10" x14ac:dyDescent="0.25">
      <c r="A550" s="289" t="s">
        <v>155</v>
      </c>
      <c r="B550" s="511" t="s">
        <v>22</v>
      </c>
      <c r="C550" s="512">
        <v>7193</v>
      </c>
      <c r="D550" s="512">
        <v>3869</v>
      </c>
      <c r="E550" s="512">
        <v>9138</v>
      </c>
      <c r="F550" s="512">
        <v>8369</v>
      </c>
      <c r="G550" s="512">
        <v>107</v>
      </c>
      <c r="H550" s="512">
        <v>0</v>
      </c>
      <c r="I550" s="512">
        <v>11961</v>
      </c>
      <c r="J550" s="27">
        <v>40637</v>
      </c>
    </row>
    <row r="551" spans="1:10" x14ac:dyDescent="0.25">
      <c r="A551" s="293"/>
      <c r="B551" s="513" t="s">
        <v>23</v>
      </c>
      <c r="C551" s="514">
        <v>7183</v>
      </c>
      <c r="D551" s="514">
        <v>3418</v>
      </c>
      <c r="E551" s="514">
        <v>0</v>
      </c>
      <c r="F551" s="514">
        <v>4435</v>
      </c>
      <c r="G551" s="514">
        <v>0</v>
      </c>
      <c r="H551" s="514">
        <v>0</v>
      </c>
      <c r="I551" s="514">
        <v>10228</v>
      </c>
      <c r="J551" s="35">
        <v>25264</v>
      </c>
    </row>
    <row r="552" spans="1:10" ht="13.8" thickBot="1" x14ac:dyDescent="0.3">
      <c r="A552" s="298"/>
      <c r="B552" s="515" t="s">
        <v>18</v>
      </c>
      <c r="C552" s="516">
        <v>14376</v>
      </c>
      <c r="D552" s="516">
        <v>7287</v>
      </c>
      <c r="E552" s="516">
        <v>9138</v>
      </c>
      <c r="F552" s="516">
        <v>12804</v>
      </c>
      <c r="G552" s="516">
        <v>107</v>
      </c>
      <c r="H552" s="516">
        <v>0</v>
      </c>
      <c r="I552" s="516">
        <v>22189</v>
      </c>
      <c r="J552" s="43">
        <v>65901</v>
      </c>
    </row>
    <row r="553" spans="1:10" x14ac:dyDescent="0.25">
      <c r="A553" s="289" t="s">
        <v>156</v>
      </c>
      <c r="B553" s="511" t="s">
        <v>22</v>
      </c>
      <c r="C553" s="512">
        <v>11624</v>
      </c>
      <c r="D553" s="512">
        <v>17605</v>
      </c>
      <c r="E553" s="512">
        <v>19722</v>
      </c>
      <c r="F553" s="512">
        <v>16696</v>
      </c>
      <c r="G553" s="512">
        <v>4856</v>
      </c>
      <c r="H553" s="512">
        <v>1661</v>
      </c>
      <c r="I553" s="512">
        <v>85259</v>
      </c>
      <c r="J553" s="27">
        <v>157423</v>
      </c>
    </row>
    <row r="554" spans="1:10" x14ac:dyDescent="0.25">
      <c r="A554" s="293"/>
      <c r="B554" s="513" t="s">
        <v>23</v>
      </c>
      <c r="C554" s="514">
        <v>11295</v>
      </c>
      <c r="D554" s="514">
        <v>10009</v>
      </c>
      <c r="E554" s="514">
        <v>0</v>
      </c>
      <c r="F554" s="514">
        <v>2762</v>
      </c>
      <c r="G554" s="514">
        <v>0</v>
      </c>
      <c r="H554" s="514">
        <v>1280</v>
      </c>
      <c r="I554" s="514">
        <v>68503</v>
      </c>
      <c r="J554" s="35">
        <v>93849</v>
      </c>
    </row>
    <row r="555" spans="1:10" ht="13.8" thickBot="1" x14ac:dyDescent="0.3">
      <c r="A555" s="298"/>
      <c r="B555" s="515" t="s">
        <v>18</v>
      </c>
      <c r="C555" s="516">
        <v>22919</v>
      </c>
      <c r="D555" s="516">
        <v>27614</v>
      </c>
      <c r="E555" s="516">
        <v>19722</v>
      </c>
      <c r="F555" s="516">
        <v>19458</v>
      </c>
      <c r="G555" s="516">
        <v>4856</v>
      </c>
      <c r="H555" s="516">
        <v>2941</v>
      </c>
      <c r="I555" s="516">
        <v>153762</v>
      </c>
      <c r="J555" s="43">
        <v>251272</v>
      </c>
    </row>
    <row r="556" spans="1:10" x14ac:dyDescent="0.25">
      <c r="A556" s="289" t="s">
        <v>157</v>
      </c>
      <c r="B556" s="511" t="s">
        <v>22</v>
      </c>
      <c r="C556" s="512">
        <v>16499</v>
      </c>
      <c r="D556" s="512">
        <v>51863</v>
      </c>
      <c r="E556" s="512">
        <v>30164</v>
      </c>
      <c r="F556" s="512">
        <v>26246</v>
      </c>
      <c r="G556" s="512">
        <v>17940</v>
      </c>
      <c r="H556" s="512">
        <v>1922</v>
      </c>
      <c r="I556" s="512">
        <v>265322</v>
      </c>
      <c r="J556" s="27">
        <v>409956</v>
      </c>
    </row>
    <row r="557" spans="1:10" x14ac:dyDescent="0.25">
      <c r="A557" s="293"/>
      <c r="B557" s="513" t="s">
        <v>23</v>
      </c>
      <c r="C557" s="514">
        <v>12012</v>
      </c>
      <c r="D557" s="514">
        <v>13829</v>
      </c>
      <c r="E557" s="514">
        <v>2023</v>
      </c>
      <c r="F557" s="514">
        <v>6955</v>
      </c>
      <c r="G557" s="514">
        <v>4127</v>
      </c>
      <c r="H557" s="514">
        <v>4678</v>
      </c>
      <c r="I557" s="514">
        <v>187150</v>
      </c>
      <c r="J557" s="35">
        <v>230774</v>
      </c>
    </row>
    <row r="558" spans="1:10" ht="13.8" thickBot="1" x14ac:dyDescent="0.3">
      <c r="A558" s="298"/>
      <c r="B558" s="515" t="s">
        <v>18</v>
      </c>
      <c r="C558" s="516">
        <v>28511</v>
      </c>
      <c r="D558" s="516">
        <v>65692</v>
      </c>
      <c r="E558" s="516">
        <v>32187</v>
      </c>
      <c r="F558" s="516">
        <v>33201</v>
      </c>
      <c r="G558" s="516">
        <v>22067</v>
      </c>
      <c r="H558" s="516">
        <v>6600</v>
      </c>
      <c r="I558" s="516">
        <v>452472</v>
      </c>
      <c r="J558" s="43">
        <v>640730</v>
      </c>
    </row>
    <row r="559" spans="1:10" x14ac:dyDescent="0.25">
      <c r="A559" s="289" t="s">
        <v>158</v>
      </c>
      <c r="B559" s="511" t="s">
        <v>22</v>
      </c>
      <c r="C559" s="512">
        <v>24665</v>
      </c>
      <c r="D559" s="512">
        <v>61840</v>
      </c>
      <c r="E559" s="512">
        <v>26020</v>
      </c>
      <c r="F559" s="512">
        <v>34105</v>
      </c>
      <c r="G559" s="512">
        <v>27545</v>
      </c>
      <c r="H559" s="512">
        <v>4156</v>
      </c>
      <c r="I559" s="512">
        <v>344406</v>
      </c>
      <c r="J559" s="27">
        <v>522737</v>
      </c>
    </row>
    <row r="560" spans="1:10" x14ac:dyDescent="0.25">
      <c r="A560" s="293"/>
      <c r="B560" s="513" t="s">
        <v>23</v>
      </c>
      <c r="C560" s="514">
        <v>11734</v>
      </c>
      <c r="D560" s="514">
        <v>11436</v>
      </c>
      <c r="E560" s="514">
        <v>949</v>
      </c>
      <c r="F560" s="514">
        <v>7641</v>
      </c>
      <c r="G560" s="514">
        <v>6014</v>
      </c>
      <c r="H560" s="514">
        <v>3706</v>
      </c>
      <c r="I560" s="514">
        <v>218271</v>
      </c>
      <c r="J560" s="35">
        <v>259751</v>
      </c>
    </row>
    <row r="561" spans="1:10" ht="13.8" thickBot="1" x14ac:dyDescent="0.3">
      <c r="A561" s="298"/>
      <c r="B561" s="515" t="s">
        <v>18</v>
      </c>
      <c r="C561" s="516">
        <v>36399</v>
      </c>
      <c r="D561" s="516">
        <v>73276</v>
      </c>
      <c r="E561" s="516">
        <v>26969</v>
      </c>
      <c r="F561" s="516">
        <v>41746</v>
      </c>
      <c r="G561" s="516">
        <v>33559</v>
      </c>
      <c r="H561" s="516">
        <v>7862</v>
      </c>
      <c r="I561" s="516">
        <v>562677</v>
      </c>
      <c r="J561" s="43">
        <v>782488</v>
      </c>
    </row>
    <row r="562" spans="1:10" x14ac:dyDescent="0.25">
      <c r="A562" s="289" t="s">
        <v>159</v>
      </c>
      <c r="B562" s="511" t="s">
        <v>22</v>
      </c>
      <c r="C562" s="512">
        <v>43878</v>
      </c>
      <c r="D562" s="512">
        <v>187379</v>
      </c>
      <c r="E562" s="512">
        <v>129723</v>
      </c>
      <c r="F562" s="512">
        <v>144543</v>
      </c>
      <c r="G562" s="512">
        <v>79039</v>
      </c>
      <c r="H562" s="512">
        <v>7503</v>
      </c>
      <c r="I562" s="512">
        <v>305936</v>
      </c>
      <c r="J562" s="27">
        <v>898001</v>
      </c>
    </row>
    <row r="563" spans="1:10" x14ac:dyDescent="0.25">
      <c r="A563" s="293"/>
      <c r="B563" s="513" t="s">
        <v>23</v>
      </c>
      <c r="C563" s="514">
        <v>6308</v>
      </c>
      <c r="D563" s="514">
        <v>15891</v>
      </c>
      <c r="E563" s="514">
        <v>0</v>
      </c>
      <c r="F563" s="514">
        <v>14315</v>
      </c>
      <c r="G563" s="514">
        <v>5590</v>
      </c>
      <c r="H563" s="514">
        <v>1373</v>
      </c>
      <c r="I563" s="514">
        <v>92563</v>
      </c>
      <c r="J563" s="35">
        <v>136040</v>
      </c>
    </row>
    <row r="564" spans="1:10" ht="13.8" thickBot="1" x14ac:dyDescent="0.3">
      <c r="A564" s="298"/>
      <c r="B564" s="515" t="s">
        <v>18</v>
      </c>
      <c r="C564" s="516">
        <v>50186</v>
      </c>
      <c r="D564" s="516">
        <v>203270</v>
      </c>
      <c r="E564" s="516">
        <v>129723</v>
      </c>
      <c r="F564" s="516">
        <v>158858</v>
      </c>
      <c r="G564" s="516">
        <v>84629</v>
      </c>
      <c r="H564" s="516">
        <v>8876</v>
      </c>
      <c r="I564" s="516">
        <v>398499</v>
      </c>
      <c r="J564" s="43">
        <v>1034041</v>
      </c>
    </row>
    <row r="565" spans="1:10" x14ac:dyDescent="0.25">
      <c r="A565" s="289" t="s">
        <v>18</v>
      </c>
      <c r="B565" s="511" t="s">
        <v>22</v>
      </c>
      <c r="C565" s="517">
        <v>107474</v>
      </c>
      <c r="D565" s="517">
        <v>323193</v>
      </c>
      <c r="E565" s="517">
        <v>215608</v>
      </c>
      <c r="F565" s="517">
        <v>233489</v>
      </c>
      <c r="G565" s="517">
        <v>129896</v>
      </c>
      <c r="H565" s="517">
        <v>15242</v>
      </c>
      <c r="I565" s="517">
        <v>1018685</v>
      </c>
      <c r="J565" s="27">
        <v>2043587</v>
      </c>
    </row>
    <row r="566" spans="1:10" x14ac:dyDescent="0.25">
      <c r="A566" s="293"/>
      <c r="B566" s="513" t="s">
        <v>23</v>
      </c>
      <c r="C566" s="518">
        <v>49793</v>
      </c>
      <c r="D566" s="518">
        <v>54690</v>
      </c>
      <c r="E566" s="518">
        <v>2972</v>
      </c>
      <c r="F566" s="518">
        <v>40117</v>
      </c>
      <c r="G566" s="518">
        <v>15731</v>
      </c>
      <c r="H566" s="518">
        <v>11144</v>
      </c>
      <c r="I566" s="518">
        <v>579243</v>
      </c>
      <c r="J566" s="35">
        <v>753690</v>
      </c>
    </row>
    <row r="567" spans="1:10" ht="13.8" thickBot="1" x14ac:dyDescent="0.3">
      <c r="A567" s="298"/>
      <c r="B567" s="515" t="s">
        <v>18</v>
      </c>
      <c r="C567" s="519">
        <v>157267</v>
      </c>
      <c r="D567" s="519">
        <v>377883</v>
      </c>
      <c r="E567" s="519">
        <v>218580</v>
      </c>
      <c r="F567" s="519">
        <v>273606</v>
      </c>
      <c r="G567" s="519">
        <v>145627</v>
      </c>
      <c r="H567" s="519">
        <v>26386</v>
      </c>
      <c r="I567" s="519">
        <v>1597928</v>
      </c>
      <c r="J567" s="43">
        <v>2797277</v>
      </c>
    </row>
    <row r="577" spans="1:10" ht="15.6" x14ac:dyDescent="0.25">
      <c r="A577" s="220" t="s">
        <v>160</v>
      </c>
      <c r="B577" s="220"/>
      <c r="C577" s="220"/>
      <c r="D577" s="220"/>
      <c r="E577" s="220"/>
      <c r="F577" s="220"/>
      <c r="G577" s="220"/>
      <c r="H577" s="220"/>
      <c r="I577" s="520"/>
    </row>
    <row r="578" spans="1:10" ht="13.8" thickBot="1" x14ac:dyDescent="0.3">
      <c r="A578" s="521">
        <v>16</v>
      </c>
      <c r="B578" s="522"/>
      <c r="C578" s="523"/>
      <c r="D578" s="523"/>
      <c r="E578" s="523"/>
      <c r="F578" s="523"/>
      <c r="G578" s="523"/>
      <c r="H578" s="523"/>
      <c r="I578" s="523"/>
    </row>
    <row r="579" spans="1:10" ht="27" thickBot="1" x14ac:dyDescent="0.3">
      <c r="A579" s="286" t="s">
        <v>161</v>
      </c>
      <c r="B579" s="287" t="s">
        <v>4</v>
      </c>
      <c r="C579" s="287" t="s">
        <v>76</v>
      </c>
      <c r="D579" s="287" t="s">
        <v>77</v>
      </c>
      <c r="E579" s="287" t="s">
        <v>57</v>
      </c>
      <c r="F579" s="287" t="s">
        <v>129</v>
      </c>
      <c r="G579" s="287" t="s">
        <v>130</v>
      </c>
      <c r="H579" s="510" t="s">
        <v>18</v>
      </c>
    </row>
    <row r="580" spans="1:10" x14ac:dyDescent="0.25">
      <c r="A580" s="289" t="s">
        <v>62</v>
      </c>
      <c r="B580" s="511" t="s">
        <v>22</v>
      </c>
      <c r="C580" s="290">
        <v>71977</v>
      </c>
      <c r="D580" s="290">
        <v>28687</v>
      </c>
      <c r="E580" s="290">
        <v>24448</v>
      </c>
      <c r="F580" s="290">
        <v>10753</v>
      </c>
      <c r="G580" s="290">
        <v>4305</v>
      </c>
      <c r="H580" s="524">
        <v>140170</v>
      </c>
    </row>
    <row r="581" spans="1:10" x14ac:dyDescent="0.25">
      <c r="A581" s="293"/>
      <c r="B581" s="513" t="s">
        <v>23</v>
      </c>
      <c r="C581" s="295">
        <v>15510</v>
      </c>
      <c r="D581" s="295">
        <v>8305</v>
      </c>
      <c r="E581" s="295">
        <v>26487</v>
      </c>
      <c r="F581" s="295">
        <v>11004</v>
      </c>
      <c r="G581" s="295">
        <v>29498</v>
      </c>
      <c r="H581" s="525">
        <v>90804</v>
      </c>
    </row>
    <row r="582" spans="1:10" ht="13.8" thickBot="1" x14ac:dyDescent="0.3">
      <c r="A582" s="298"/>
      <c r="B582" s="515" t="s">
        <v>18</v>
      </c>
      <c r="C582" s="300">
        <v>87487</v>
      </c>
      <c r="D582" s="300">
        <v>36992</v>
      </c>
      <c r="E582" s="300">
        <v>50935</v>
      </c>
      <c r="F582" s="300">
        <v>21757</v>
      </c>
      <c r="G582" s="300">
        <v>33803</v>
      </c>
      <c r="H582" s="526">
        <v>230974</v>
      </c>
    </row>
    <row r="583" spans="1:10" x14ac:dyDescent="0.25">
      <c r="A583" s="289" t="s">
        <v>63</v>
      </c>
      <c r="B583" s="511" t="s">
        <v>22</v>
      </c>
      <c r="C583" s="290">
        <v>61359</v>
      </c>
      <c r="D583" s="290">
        <v>32857</v>
      </c>
      <c r="E583" s="290">
        <v>248205</v>
      </c>
      <c r="F583" s="290">
        <v>6540</v>
      </c>
      <c r="G583" s="290">
        <v>29202</v>
      </c>
      <c r="H583" s="524">
        <v>378163</v>
      </c>
    </row>
    <row r="584" spans="1:10" x14ac:dyDescent="0.25">
      <c r="A584" s="293"/>
      <c r="B584" s="513" t="s">
        <v>23</v>
      </c>
      <c r="C584" s="295">
        <v>67469</v>
      </c>
      <c r="D584" s="295">
        <v>63661</v>
      </c>
      <c r="E584" s="295">
        <v>312714</v>
      </c>
      <c r="F584" s="295">
        <v>53107</v>
      </c>
      <c r="G584" s="295">
        <v>92150</v>
      </c>
      <c r="H584" s="525">
        <v>589101</v>
      </c>
    </row>
    <row r="585" spans="1:10" ht="13.8" thickBot="1" x14ac:dyDescent="0.3">
      <c r="A585" s="298"/>
      <c r="B585" s="515" t="s">
        <v>18</v>
      </c>
      <c r="C585" s="300">
        <v>128828</v>
      </c>
      <c r="D585" s="300">
        <v>96518</v>
      </c>
      <c r="E585" s="300">
        <v>560919</v>
      </c>
      <c r="F585" s="300">
        <v>59647</v>
      </c>
      <c r="G585" s="300">
        <v>121352</v>
      </c>
      <c r="H585" s="526">
        <v>967264</v>
      </c>
    </row>
    <row r="586" spans="1:10" x14ac:dyDescent="0.25">
      <c r="A586" s="289" t="s">
        <v>18</v>
      </c>
      <c r="B586" s="217" t="s">
        <v>22</v>
      </c>
      <c r="C586" s="304">
        <v>133336</v>
      </c>
      <c r="D586" s="304">
        <v>61544</v>
      </c>
      <c r="E586" s="304">
        <v>272653</v>
      </c>
      <c r="F586" s="304">
        <v>17293</v>
      </c>
      <c r="G586" s="304">
        <v>33507</v>
      </c>
      <c r="H586" s="524">
        <v>518333</v>
      </c>
    </row>
    <row r="587" spans="1:10" x14ac:dyDescent="0.25">
      <c r="A587" s="293"/>
      <c r="B587" s="294" t="s">
        <v>23</v>
      </c>
      <c r="C587" s="306">
        <v>82979</v>
      </c>
      <c r="D587" s="306">
        <v>71966</v>
      </c>
      <c r="E587" s="306">
        <v>339201</v>
      </c>
      <c r="F587" s="306">
        <v>64111</v>
      </c>
      <c r="G587" s="306">
        <v>121648</v>
      </c>
      <c r="H587" s="525">
        <v>679905</v>
      </c>
    </row>
    <row r="588" spans="1:10" ht="13.8" thickBot="1" x14ac:dyDescent="0.3">
      <c r="A588" s="298"/>
      <c r="B588" s="299" t="s">
        <v>18</v>
      </c>
      <c r="C588" s="308">
        <v>216315</v>
      </c>
      <c r="D588" s="308">
        <v>133510</v>
      </c>
      <c r="E588" s="308">
        <v>611854</v>
      </c>
      <c r="F588" s="308">
        <v>81404</v>
      </c>
      <c r="G588" s="308">
        <v>155155</v>
      </c>
      <c r="H588" s="526">
        <v>1198238</v>
      </c>
    </row>
    <row r="592" spans="1:10" ht="15.6" x14ac:dyDescent="0.25">
      <c r="A592" s="527" t="s">
        <v>162</v>
      </c>
      <c r="B592" s="527"/>
      <c r="C592" s="527"/>
      <c r="D592" s="527"/>
      <c r="E592" s="527"/>
      <c r="F592" s="527"/>
      <c r="G592" s="527"/>
      <c r="H592" s="527"/>
      <c r="I592" s="527"/>
      <c r="J592" s="527"/>
    </row>
    <row r="593" spans="1:10" ht="13.8" thickBot="1" x14ac:dyDescent="0.3">
      <c r="A593" s="523">
        <v>17</v>
      </c>
      <c r="B593" s="521"/>
      <c r="C593" s="523"/>
      <c r="D593" s="523"/>
      <c r="E593" s="523"/>
      <c r="F593" s="523"/>
      <c r="G593" s="523"/>
      <c r="H593" s="523"/>
      <c r="I593" s="523"/>
      <c r="J593" s="523"/>
    </row>
    <row r="594" spans="1:10" ht="27" thickBot="1" x14ac:dyDescent="0.3">
      <c r="A594" s="528" t="s">
        <v>116</v>
      </c>
      <c r="B594" s="529" t="s">
        <v>4</v>
      </c>
      <c r="C594" s="530" t="s">
        <v>87</v>
      </c>
      <c r="D594" s="286" t="s">
        <v>88</v>
      </c>
      <c r="E594" s="286" t="s">
        <v>89</v>
      </c>
      <c r="F594" s="286" t="s">
        <v>110</v>
      </c>
      <c r="G594" s="286" t="s">
        <v>91</v>
      </c>
      <c r="H594" s="286" t="s">
        <v>92</v>
      </c>
      <c r="I594" s="286" t="s">
        <v>93</v>
      </c>
      <c r="J594" s="274" t="s">
        <v>18</v>
      </c>
    </row>
    <row r="595" spans="1:10" x14ac:dyDescent="0.25">
      <c r="A595" s="531" t="s">
        <v>5</v>
      </c>
      <c r="B595" s="215" t="s">
        <v>22</v>
      </c>
      <c r="C595" s="336">
        <v>0</v>
      </c>
      <c r="D595" s="334">
        <v>2892</v>
      </c>
      <c r="E595" s="334">
        <v>1928</v>
      </c>
      <c r="F595" s="334">
        <v>3374</v>
      </c>
      <c r="G595" s="334">
        <v>1446</v>
      </c>
      <c r="H595" s="334">
        <v>482</v>
      </c>
      <c r="I595" s="334">
        <v>1446</v>
      </c>
      <c r="J595" s="262">
        <v>11568</v>
      </c>
    </row>
    <row r="596" spans="1:10" x14ac:dyDescent="0.25">
      <c r="A596" s="438"/>
      <c r="B596" s="207" t="s">
        <v>81</v>
      </c>
      <c r="C596" s="352">
        <v>0</v>
      </c>
      <c r="D596" s="350">
        <v>964</v>
      </c>
      <c r="E596" s="350">
        <v>0</v>
      </c>
      <c r="F596" s="350">
        <v>2410</v>
      </c>
      <c r="G596" s="350">
        <v>482</v>
      </c>
      <c r="H596" s="350">
        <v>0</v>
      </c>
      <c r="I596" s="350">
        <v>5302</v>
      </c>
      <c r="J596" s="269">
        <v>9158</v>
      </c>
    </row>
    <row r="597" spans="1:10" ht="13.8" thickBot="1" x14ac:dyDescent="0.3">
      <c r="A597" s="443"/>
      <c r="B597" s="211" t="s">
        <v>18</v>
      </c>
      <c r="C597" s="343">
        <v>0</v>
      </c>
      <c r="D597" s="341">
        <v>3856</v>
      </c>
      <c r="E597" s="341">
        <v>1928</v>
      </c>
      <c r="F597" s="341">
        <v>5784</v>
      </c>
      <c r="G597" s="341">
        <v>1928</v>
      </c>
      <c r="H597" s="341">
        <v>482</v>
      </c>
      <c r="I597" s="341">
        <v>6748</v>
      </c>
      <c r="J597" s="347">
        <v>20726</v>
      </c>
    </row>
    <row r="598" spans="1:10" x14ac:dyDescent="0.25">
      <c r="A598" s="531" t="s">
        <v>6</v>
      </c>
      <c r="B598" s="215" t="s">
        <v>22</v>
      </c>
      <c r="C598" s="336">
        <v>455</v>
      </c>
      <c r="D598" s="334">
        <v>0</v>
      </c>
      <c r="E598" s="334">
        <v>0</v>
      </c>
      <c r="F598" s="334">
        <v>0</v>
      </c>
      <c r="G598" s="334">
        <v>0</v>
      </c>
      <c r="H598" s="334">
        <v>0</v>
      </c>
      <c r="I598" s="334">
        <v>0</v>
      </c>
      <c r="J598" s="262">
        <v>455</v>
      </c>
    </row>
    <row r="599" spans="1:10" x14ac:dyDescent="0.25">
      <c r="A599" s="438"/>
      <c r="B599" s="207" t="s">
        <v>81</v>
      </c>
      <c r="C599" s="352">
        <v>0</v>
      </c>
      <c r="D599" s="350">
        <v>0</v>
      </c>
      <c r="E599" s="350">
        <v>0</v>
      </c>
      <c r="F599" s="350">
        <v>0</v>
      </c>
      <c r="G599" s="350">
        <v>0</v>
      </c>
      <c r="H599" s="350">
        <v>0</v>
      </c>
      <c r="I599" s="350">
        <v>0</v>
      </c>
      <c r="J599" s="269">
        <v>0</v>
      </c>
    </row>
    <row r="600" spans="1:10" ht="13.8" thickBot="1" x14ac:dyDescent="0.3">
      <c r="A600" s="443"/>
      <c r="B600" s="211" t="s">
        <v>18</v>
      </c>
      <c r="C600" s="343">
        <v>455</v>
      </c>
      <c r="D600" s="341">
        <v>0</v>
      </c>
      <c r="E600" s="341">
        <v>0</v>
      </c>
      <c r="F600" s="341">
        <v>0</v>
      </c>
      <c r="G600" s="341">
        <v>0</v>
      </c>
      <c r="H600" s="341">
        <v>0</v>
      </c>
      <c r="I600" s="341">
        <v>0</v>
      </c>
      <c r="J600" s="347">
        <v>455</v>
      </c>
    </row>
    <row r="601" spans="1:10" x14ac:dyDescent="0.25">
      <c r="A601" s="531" t="s">
        <v>7</v>
      </c>
      <c r="B601" s="215" t="s">
        <v>22</v>
      </c>
      <c r="C601" s="336">
        <v>0</v>
      </c>
      <c r="D601" s="334">
        <v>4360</v>
      </c>
      <c r="E601" s="334">
        <v>8720</v>
      </c>
      <c r="F601" s="334">
        <v>5450</v>
      </c>
      <c r="G601" s="334">
        <v>2180</v>
      </c>
      <c r="H601" s="334">
        <v>545</v>
      </c>
      <c r="I601" s="334">
        <v>3815</v>
      </c>
      <c r="J601" s="262">
        <v>25070</v>
      </c>
    </row>
    <row r="602" spans="1:10" x14ac:dyDescent="0.25">
      <c r="A602" s="438"/>
      <c r="B602" s="207" t="s">
        <v>81</v>
      </c>
      <c r="C602" s="352">
        <v>545</v>
      </c>
      <c r="D602" s="350">
        <v>3815</v>
      </c>
      <c r="E602" s="350">
        <v>545</v>
      </c>
      <c r="F602" s="350">
        <v>1635</v>
      </c>
      <c r="G602" s="350">
        <v>0</v>
      </c>
      <c r="H602" s="350">
        <v>0</v>
      </c>
      <c r="I602" s="350">
        <v>7085</v>
      </c>
      <c r="J602" s="269">
        <v>13625</v>
      </c>
    </row>
    <row r="603" spans="1:10" ht="13.8" thickBot="1" x14ac:dyDescent="0.3">
      <c r="A603" s="443"/>
      <c r="B603" s="211" t="s">
        <v>18</v>
      </c>
      <c r="C603" s="343">
        <v>545</v>
      </c>
      <c r="D603" s="341">
        <v>8175</v>
      </c>
      <c r="E603" s="341">
        <v>9265</v>
      </c>
      <c r="F603" s="341">
        <v>7085</v>
      </c>
      <c r="G603" s="341">
        <v>2180</v>
      </c>
      <c r="H603" s="341">
        <v>545</v>
      </c>
      <c r="I603" s="341">
        <v>10900</v>
      </c>
      <c r="J603" s="347">
        <v>38695</v>
      </c>
    </row>
    <row r="604" spans="1:10" x14ac:dyDescent="0.25">
      <c r="A604" s="531" t="s">
        <v>8</v>
      </c>
      <c r="B604" s="215" t="s">
        <v>22</v>
      </c>
      <c r="C604" s="336">
        <v>5364</v>
      </c>
      <c r="D604" s="334">
        <v>2384</v>
      </c>
      <c r="E604" s="334">
        <v>7152</v>
      </c>
      <c r="F604" s="334">
        <v>2384</v>
      </c>
      <c r="G604" s="334">
        <v>1788</v>
      </c>
      <c r="H604" s="334">
        <v>0</v>
      </c>
      <c r="I604" s="334">
        <v>4172</v>
      </c>
      <c r="J604" s="262">
        <v>23244</v>
      </c>
    </row>
    <row r="605" spans="1:10" x14ac:dyDescent="0.25">
      <c r="A605" s="438"/>
      <c r="B605" s="207" t="s">
        <v>81</v>
      </c>
      <c r="C605" s="352">
        <v>6556</v>
      </c>
      <c r="D605" s="350">
        <v>0</v>
      </c>
      <c r="E605" s="350">
        <v>0</v>
      </c>
      <c r="F605" s="350">
        <v>2384</v>
      </c>
      <c r="G605" s="350">
        <v>0</v>
      </c>
      <c r="H605" s="350">
        <v>0</v>
      </c>
      <c r="I605" s="350">
        <v>9536</v>
      </c>
      <c r="J605" s="269">
        <v>18476</v>
      </c>
    </row>
    <row r="606" spans="1:10" ht="13.8" thickBot="1" x14ac:dyDescent="0.3">
      <c r="A606" s="443"/>
      <c r="B606" s="211" t="s">
        <v>18</v>
      </c>
      <c r="C606" s="343">
        <v>11920</v>
      </c>
      <c r="D606" s="341">
        <v>2384</v>
      </c>
      <c r="E606" s="341">
        <v>7152</v>
      </c>
      <c r="F606" s="341">
        <v>4768</v>
      </c>
      <c r="G606" s="341">
        <v>1788</v>
      </c>
      <c r="H606" s="341">
        <v>0</v>
      </c>
      <c r="I606" s="341">
        <v>13708</v>
      </c>
      <c r="J606" s="347">
        <v>41720</v>
      </c>
    </row>
    <row r="607" spans="1:10" x14ac:dyDescent="0.25">
      <c r="A607" s="531" t="s">
        <v>9</v>
      </c>
      <c r="B607" s="215" t="s">
        <v>22</v>
      </c>
      <c r="C607" s="336">
        <v>2680</v>
      </c>
      <c r="D607" s="334">
        <v>536</v>
      </c>
      <c r="E607" s="334">
        <v>3216</v>
      </c>
      <c r="F607" s="334">
        <v>0</v>
      </c>
      <c r="G607" s="334">
        <v>0</v>
      </c>
      <c r="H607" s="334">
        <v>0</v>
      </c>
      <c r="I607" s="334">
        <v>536</v>
      </c>
      <c r="J607" s="262">
        <v>6968</v>
      </c>
    </row>
    <row r="608" spans="1:10" x14ac:dyDescent="0.25">
      <c r="A608" s="438"/>
      <c r="B608" s="207" t="s">
        <v>81</v>
      </c>
      <c r="C608" s="352">
        <v>1072</v>
      </c>
      <c r="D608" s="350">
        <v>0</v>
      </c>
      <c r="E608" s="350">
        <v>0</v>
      </c>
      <c r="F608" s="350">
        <v>1072</v>
      </c>
      <c r="G608" s="350">
        <v>536</v>
      </c>
      <c r="H608" s="350">
        <v>0</v>
      </c>
      <c r="I608" s="350">
        <v>4288</v>
      </c>
      <c r="J608" s="269">
        <v>6968</v>
      </c>
    </row>
    <row r="609" spans="1:10" ht="13.8" thickBot="1" x14ac:dyDescent="0.3">
      <c r="A609" s="443"/>
      <c r="B609" s="211" t="s">
        <v>18</v>
      </c>
      <c r="C609" s="343">
        <v>3752</v>
      </c>
      <c r="D609" s="341">
        <v>536</v>
      </c>
      <c r="E609" s="341">
        <v>3216</v>
      </c>
      <c r="F609" s="341">
        <v>1072</v>
      </c>
      <c r="G609" s="341">
        <v>536</v>
      </c>
      <c r="H609" s="341">
        <v>0</v>
      </c>
      <c r="I609" s="341">
        <v>4824</v>
      </c>
      <c r="J609" s="347">
        <v>13936</v>
      </c>
    </row>
    <row r="610" spans="1:10" x14ac:dyDescent="0.25">
      <c r="A610" s="531" t="s">
        <v>163</v>
      </c>
      <c r="B610" s="215" t="s">
        <v>22</v>
      </c>
      <c r="C610" s="336">
        <v>3703</v>
      </c>
      <c r="D610" s="334">
        <v>1058</v>
      </c>
      <c r="E610" s="334">
        <v>5290</v>
      </c>
      <c r="F610" s="334">
        <v>3174</v>
      </c>
      <c r="G610" s="334">
        <v>0</v>
      </c>
      <c r="H610" s="334">
        <v>0</v>
      </c>
      <c r="I610" s="334">
        <v>2645</v>
      </c>
      <c r="J610" s="262">
        <v>15870</v>
      </c>
    </row>
    <row r="611" spans="1:10" x14ac:dyDescent="0.25">
      <c r="A611" s="438"/>
      <c r="B611" s="207" t="s">
        <v>81</v>
      </c>
      <c r="C611" s="352">
        <v>0</v>
      </c>
      <c r="D611" s="350">
        <v>0</v>
      </c>
      <c r="E611" s="350">
        <v>0</v>
      </c>
      <c r="F611" s="350">
        <v>0</v>
      </c>
      <c r="G611" s="350">
        <v>0</v>
      </c>
      <c r="H611" s="350">
        <v>0</v>
      </c>
      <c r="I611" s="350">
        <v>2645</v>
      </c>
      <c r="J611" s="269">
        <v>2645</v>
      </c>
    </row>
    <row r="612" spans="1:10" ht="13.8" thickBot="1" x14ac:dyDescent="0.3">
      <c r="A612" s="443"/>
      <c r="B612" s="211" t="s">
        <v>18</v>
      </c>
      <c r="C612" s="343">
        <v>3703</v>
      </c>
      <c r="D612" s="341">
        <v>1058</v>
      </c>
      <c r="E612" s="341">
        <v>5290</v>
      </c>
      <c r="F612" s="341">
        <v>3174</v>
      </c>
      <c r="G612" s="341">
        <v>0</v>
      </c>
      <c r="H612" s="341">
        <v>0</v>
      </c>
      <c r="I612" s="341">
        <v>5290</v>
      </c>
      <c r="J612" s="347">
        <v>18515</v>
      </c>
    </row>
    <row r="613" spans="1:10" x14ac:dyDescent="0.25">
      <c r="A613" s="531" t="s">
        <v>11</v>
      </c>
      <c r="B613" s="215" t="s">
        <v>22</v>
      </c>
      <c r="C613" s="336">
        <v>850</v>
      </c>
      <c r="D613" s="334">
        <v>0</v>
      </c>
      <c r="E613" s="334">
        <v>1700</v>
      </c>
      <c r="F613" s="334">
        <v>0</v>
      </c>
      <c r="G613" s="334">
        <v>0</v>
      </c>
      <c r="H613" s="334">
        <v>0</v>
      </c>
      <c r="I613" s="334">
        <v>3400</v>
      </c>
      <c r="J613" s="262">
        <v>5950</v>
      </c>
    </row>
    <row r="614" spans="1:10" x14ac:dyDescent="0.25">
      <c r="A614" s="438"/>
      <c r="B614" s="207" t="s">
        <v>81</v>
      </c>
      <c r="C614" s="352">
        <v>0</v>
      </c>
      <c r="D614" s="350">
        <v>0</v>
      </c>
      <c r="E614" s="350">
        <v>0</v>
      </c>
      <c r="F614" s="350">
        <v>0</v>
      </c>
      <c r="G614" s="350">
        <v>0</v>
      </c>
      <c r="H614" s="350">
        <v>0</v>
      </c>
      <c r="I614" s="350">
        <v>4250</v>
      </c>
      <c r="J614" s="269">
        <v>4250</v>
      </c>
    </row>
    <row r="615" spans="1:10" ht="13.8" thickBot="1" x14ac:dyDescent="0.3">
      <c r="A615" s="443"/>
      <c r="B615" s="211" t="s">
        <v>18</v>
      </c>
      <c r="C615" s="343">
        <v>850</v>
      </c>
      <c r="D615" s="341">
        <v>0</v>
      </c>
      <c r="E615" s="341">
        <v>1700</v>
      </c>
      <c r="F615" s="341">
        <v>0</v>
      </c>
      <c r="G615" s="341">
        <v>0</v>
      </c>
      <c r="H615" s="341">
        <v>0</v>
      </c>
      <c r="I615" s="341">
        <v>7650</v>
      </c>
      <c r="J615" s="347">
        <v>10200</v>
      </c>
    </row>
    <row r="616" spans="1:10" x14ac:dyDescent="0.25">
      <c r="A616" s="531" t="s">
        <v>12</v>
      </c>
      <c r="B616" s="215" t="s">
        <v>22</v>
      </c>
      <c r="C616" s="336">
        <v>792</v>
      </c>
      <c r="D616" s="334">
        <v>1584</v>
      </c>
      <c r="E616" s="334">
        <v>2772</v>
      </c>
      <c r="F616" s="334">
        <v>1782</v>
      </c>
      <c r="G616" s="334">
        <v>1782</v>
      </c>
      <c r="H616" s="334">
        <v>0</v>
      </c>
      <c r="I616" s="334">
        <v>2772</v>
      </c>
      <c r="J616" s="262">
        <v>11484</v>
      </c>
    </row>
    <row r="617" spans="1:10" x14ac:dyDescent="0.25">
      <c r="A617" s="438"/>
      <c r="B617" s="207" t="s">
        <v>81</v>
      </c>
      <c r="C617" s="352">
        <v>0</v>
      </c>
      <c r="D617" s="350">
        <v>594</v>
      </c>
      <c r="E617" s="350">
        <v>0</v>
      </c>
      <c r="F617" s="350">
        <v>594</v>
      </c>
      <c r="G617" s="350">
        <v>0</v>
      </c>
      <c r="H617" s="350">
        <v>0</v>
      </c>
      <c r="I617" s="350">
        <v>2178</v>
      </c>
      <c r="J617" s="269">
        <v>3366</v>
      </c>
    </row>
    <row r="618" spans="1:10" ht="13.8" thickBot="1" x14ac:dyDescent="0.3">
      <c r="A618" s="443"/>
      <c r="B618" s="211" t="s">
        <v>18</v>
      </c>
      <c r="C618" s="343">
        <v>792</v>
      </c>
      <c r="D618" s="341">
        <v>2178</v>
      </c>
      <c r="E618" s="341">
        <v>2772</v>
      </c>
      <c r="F618" s="341">
        <v>2376</v>
      </c>
      <c r="G618" s="341">
        <v>1782</v>
      </c>
      <c r="H618" s="341">
        <v>0</v>
      </c>
      <c r="I618" s="341">
        <v>4950</v>
      </c>
      <c r="J618" s="347">
        <v>14850</v>
      </c>
    </row>
    <row r="619" spans="1:10" x14ac:dyDescent="0.25">
      <c r="A619" s="531" t="s">
        <v>13</v>
      </c>
      <c r="B619" s="215" t="s">
        <v>22</v>
      </c>
      <c r="C619" s="336">
        <v>2940</v>
      </c>
      <c r="D619" s="334">
        <v>420</v>
      </c>
      <c r="E619" s="334">
        <v>4620</v>
      </c>
      <c r="F619" s="334">
        <v>2100</v>
      </c>
      <c r="G619" s="334">
        <v>1260</v>
      </c>
      <c r="H619" s="334">
        <v>0</v>
      </c>
      <c r="I619" s="334">
        <v>1260</v>
      </c>
      <c r="J619" s="262">
        <v>12600</v>
      </c>
    </row>
    <row r="620" spans="1:10" x14ac:dyDescent="0.25">
      <c r="A620" s="438"/>
      <c r="B620" s="207" t="s">
        <v>81</v>
      </c>
      <c r="C620" s="352">
        <v>0</v>
      </c>
      <c r="D620" s="350">
        <v>1680</v>
      </c>
      <c r="E620" s="350">
        <v>0</v>
      </c>
      <c r="F620" s="350">
        <v>2520</v>
      </c>
      <c r="G620" s="350">
        <v>0</v>
      </c>
      <c r="H620" s="350">
        <v>0</v>
      </c>
      <c r="I620" s="350">
        <v>6720</v>
      </c>
      <c r="J620" s="269">
        <v>10920</v>
      </c>
    </row>
    <row r="621" spans="1:10" ht="13.8" thickBot="1" x14ac:dyDescent="0.3">
      <c r="A621" s="443"/>
      <c r="B621" s="211" t="s">
        <v>18</v>
      </c>
      <c r="C621" s="343">
        <v>2940</v>
      </c>
      <c r="D621" s="341">
        <v>2100</v>
      </c>
      <c r="E621" s="341">
        <v>4620</v>
      </c>
      <c r="F621" s="341">
        <v>4620</v>
      </c>
      <c r="G621" s="341">
        <v>1260</v>
      </c>
      <c r="H621" s="341">
        <v>0</v>
      </c>
      <c r="I621" s="341">
        <v>7980</v>
      </c>
      <c r="J621" s="347">
        <v>23520</v>
      </c>
    </row>
    <row r="622" spans="1:10" x14ac:dyDescent="0.25">
      <c r="A622" s="531" t="s">
        <v>14</v>
      </c>
      <c r="B622" s="215" t="s">
        <v>22</v>
      </c>
      <c r="C622" s="336">
        <v>181</v>
      </c>
      <c r="D622" s="334">
        <v>0</v>
      </c>
      <c r="E622" s="334">
        <v>0</v>
      </c>
      <c r="F622" s="334">
        <v>0</v>
      </c>
      <c r="G622" s="334">
        <v>0</v>
      </c>
      <c r="H622" s="334">
        <v>0</v>
      </c>
      <c r="I622" s="334">
        <v>0</v>
      </c>
      <c r="J622" s="262">
        <v>181</v>
      </c>
    </row>
    <row r="623" spans="1:10" x14ac:dyDescent="0.25">
      <c r="A623" s="438"/>
      <c r="B623" s="207" t="s">
        <v>81</v>
      </c>
      <c r="C623" s="352">
        <v>0</v>
      </c>
      <c r="D623" s="350">
        <v>0</v>
      </c>
      <c r="E623" s="350">
        <v>0</v>
      </c>
      <c r="F623" s="350">
        <v>0</v>
      </c>
      <c r="G623" s="350">
        <v>0</v>
      </c>
      <c r="H623" s="350">
        <v>0</v>
      </c>
      <c r="I623" s="350">
        <v>0</v>
      </c>
      <c r="J623" s="269">
        <v>0</v>
      </c>
    </row>
    <row r="624" spans="1:10" ht="13.8" thickBot="1" x14ac:dyDescent="0.3">
      <c r="A624" s="443"/>
      <c r="B624" s="211" t="s">
        <v>18</v>
      </c>
      <c r="C624" s="343">
        <v>181</v>
      </c>
      <c r="D624" s="341">
        <v>0</v>
      </c>
      <c r="E624" s="341">
        <v>0</v>
      </c>
      <c r="F624" s="341">
        <v>0</v>
      </c>
      <c r="G624" s="341">
        <v>0</v>
      </c>
      <c r="H624" s="341">
        <v>0</v>
      </c>
      <c r="I624" s="341">
        <v>0</v>
      </c>
      <c r="J624" s="347">
        <v>181</v>
      </c>
    </row>
    <row r="625" spans="1:12" x14ac:dyDescent="0.25">
      <c r="A625" s="531" t="s">
        <v>15</v>
      </c>
      <c r="B625" s="215" t="s">
        <v>22</v>
      </c>
      <c r="C625" s="336">
        <v>409</v>
      </c>
      <c r="D625" s="334">
        <v>2045</v>
      </c>
      <c r="E625" s="334">
        <v>2863</v>
      </c>
      <c r="F625" s="334">
        <v>2045</v>
      </c>
      <c r="G625" s="334">
        <v>1636</v>
      </c>
      <c r="H625" s="334">
        <v>0</v>
      </c>
      <c r="I625" s="334">
        <v>409</v>
      </c>
      <c r="J625" s="262">
        <v>9407</v>
      </c>
    </row>
    <row r="626" spans="1:12" x14ac:dyDescent="0.25">
      <c r="A626" s="438"/>
      <c r="B626" s="207" t="s">
        <v>81</v>
      </c>
      <c r="C626" s="352">
        <v>0</v>
      </c>
      <c r="D626" s="350">
        <v>0</v>
      </c>
      <c r="E626" s="350">
        <v>0</v>
      </c>
      <c r="F626" s="350">
        <v>409</v>
      </c>
      <c r="G626" s="350">
        <v>0</v>
      </c>
      <c r="H626" s="350">
        <v>0</v>
      </c>
      <c r="I626" s="350">
        <v>6953</v>
      </c>
      <c r="J626" s="269">
        <v>7362</v>
      </c>
    </row>
    <row r="627" spans="1:12" ht="13.8" thickBot="1" x14ac:dyDescent="0.3">
      <c r="A627" s="443"/>
      <c r="B627" s="211" t="s">
        <v>18</v>
      </c>
      <c r="C627" s="343">
        <v>409</v>
      </c>
      <c r="D627" s="341">
        <v>2045</v>
      </c>
      <c r="E627" s="341">
        <v>2863</v>
      </c>
      <c r="F627" s="341">
        <v>2454</v>
      </c>
      <c r="G627" s="341">
        <v>1636</v>
      </c>
      <c r="H627" s="341">
        <v>0</v>
      </c>
      <c r="I627" s="341">
        <v>7362</v>
      </c>
      <c r="J627" s="347">
        <v>16769</v>
      </c>
    </row>
    <row r="628" spans="1:12" x14ac:dyDescent="0.25">
      <c r="A628" s="531" t="s">
        <v>16</v>
      </c>
      <c r="B628" s="215" t="s">
        <v>22</v>
      </c>
      <c r="C628" s="336">
        <v>2844</v>
      </c>
      <c r="D628" s="334">
        <v>632</v>
      </c>
      <c r="E628" s="334">
        <v>5056</v>
      </c>
      <c r="F628" s="334">
        <v>2212</v>
      </c>
      <c r="G628" s="334">
        <v>316</v>
      </c>
      <c r="H628" s="334">
        <v>0</v>
      </c>
      <c r="I628" s="334">
        <v>0</v>
      </c>
      <c r="J628" s="262">
        <v>11060</v>
      </c>
    </row>
    <row r="629" spans="1:12" x14ac:dyDescent="0.25">
      <c r="A629" s="438"/>
      <c r="B629" s="207" t="s">
        <v>81</v>
      </c>
      <c r="C629" s="352">
        <v>316</v>
      </c>
      <c r="D629" s="350">
        <v>632</v>
      </c>
      <c r="E629" s="350">
        <v>0</v>
      </c>
      <c r="F629" s="350">
        <v>1264</v>
      </c>
      <c r="G629" s="350">
        <v>0</v>
      </c>
      <c r="H629" s="350">
        <v>0</v>
      </c>
      <c r="I629" s="350">
        <v>3476</v>
      </c>
      <c r="J629" s="269">
        <v>5688</v>
      </c>
    </row>
    <row r="630" spans="1:12" ht="13.8" thickBot="1" x14ac:dyDescent="0.3">
      <c r="A630" s="443"/>
      <c r="B630" s="211" t="s">
        <v>18</v>
      </c>
      <c r="C630" s="343">
        <v>3160</v>
      </c>
      <c r="D630" s="341">
        <v>1264</v>
      </c>
      <c r="E630" s="341">
        <v>5056</v>
      </c>
      <c r="F630" s="341">
        <v>3476</v>
      </c>
      <c r="G630" s="341">
        <v>316</v>
      </c>
      <c r="H630" s="341">
        <v>0</v>
      </c>
      <c r="I630" s="341">
        <v>3476</v>
      </c>
      <c r="J630" s="347">
        <v>16748</v>
      </c>
    </row>
    <row r="631" spans="1:12" x14ac:dyDescent="0.25">
      <c r="A631" s="531" t="s">
        <v>17</v>
      </c>
      <c r="B631" s="215" t="s">
        <v>22</v>
      </c>
      <c r="C631" s="336">
        <v>963</v>
      </c>
      <c r="D631" s="334">
        <v>1391</v>
      </c>
      <c r="E631" s="334">
        <v>1284</v>
      </c>
      <c r="F631" s="334">
        <v>1391</v>
      </c>
      <c r="G631" s="334">
        <v>214</v>
      </c>
      <c r="H631" s="334">
        <v>0</v>
      </c>
      <c r="I631" s="334">
        <v>1070</v>
      </c>
      <c r="J631" s="262">
        <v>6313</v>
      </c>
    </row>
    <row r="632" spans="1:12" x14ac:dyDescent="0.25">
      <c r="A632" s="438"/>
      <c r="B632" s="207" t="s">
        <v>81</v>
      </c>
      <c r="C632" s="352">
        <v>3103</v>
      </c>
      <c r="D632" s="350">
        <v>642</v>
      </c>
      <c r="E632" s="350">
        <v>0</v>
      </c>
      <c r="F632" s="350">
        <v>214</v>
      </c>
      <c r="G632" s="350">
        <v>0</v>
      </c>
      <c r="H632" s="350">
        <v>107</v>
      </c>
      <c r="I632" s="350">
        <v>4280</v>
      </c>
      <c r="J632" s="269">
        <v>8346</v>
      </c>
    </row>
    <row r="633" spans="1:12" ht="13.8" thickBot="1" x14ac:dyDescent="0.3">
      <c r="A633" s="443"/>
      <c r="B633" s="211" t="s">
        <v>18</v>
      </c>
      <c r="C633" s="343">
        <v>4066</v>
      </c>
      <c r="D633" s="341">
        <v>2033</v>
      </c>
      <c r="E633" s="341">
        <v>1284</v>
      </c>
      <c r="F633" s="341">
        <v>1605</v>
      </c>
      <c r="G633" s="341">
        <v>214</v>
      </c>
      <c r="H633" s="341">
        <v>107</v>
      </c>
      <c r="I633" s="341">
        <v>5350</v>
      </c>
      <c r="J633" s="347">
        <v>14659</v>
      </c>
    </row>
    <row r="634" spans="1:12" x14ac:dyDescent="0.25">
      <c r="A634" s="531" t="s">
        <v>18</v>
      </c>
      <c r="B634" s="215" t="s">
        <v>22</v>
      </c>
      <c r="C634" s="480">
        <v>21181</v>
      </c>
      <c r="D634" s="261">
        <v>17302</v>
      </c>
      <c r="E634" s="261">
        <v>44601</v>
      </c>
      <c r="F634" s="261">
        <v>23912</v>
      </c>
      <c r="G634" s="261">
        <v>10622</v>
      </c>
      <c r="H634" s="261">
        <v>1027</v>
      </c>
      <c r="I634" s="261">
        <v>21525</v>
      </c>
      <c r="J634" s="262">
        <v>140170</v>
      </c>
      <c r="K634" s="216"/>
      <c r="L634" s="216"/>
    </row>
    <row r="635" spans="1:12" x14ac:dyDescent="0.25">
      <c r="A635" s="438"/>
      <c r="B635" s="207" t="s">
        <v>81</v>
      </c>
      <c r="C635" s="374">
        <v>11592</v>
      </c>
      <c r="D635" s="268">
        <v>8327</v>
      </c>
      <c r="E635" s="268">
        <v>545</v>
      </c>
      <c r="F635" s="268">
        <v>12502</v>
      </c>
      <c r="G635" s="268">
        <v>1018</v>
      </c>
      <c r="H635" s="268">
        <v>107</v>
      </c>
      <c r="I635" s="268">
        <v>56713</v>
      </c>
      <c r="J635" s="269">
        <v>90804</v>
      </c>
      <c r="K635" s="216"/>
      <c r="L635" s="216"/>
    </row>
    <row r="636" spans="1:12" ht="13.8" thickBot="1" x14ac:dyDescent="0.3">
      <c r="A636" s="443"/>
      <c r="B636" s="211" t="s">
        <v>18</v>
      </c>
      <c r="C636" s="376">
        <v>32773</v>
      </c>
      <c r="D636" s="346">
        <v>25629</v>
      </c>
      <c r="E636" s="346">
        <v>45146</v>
      </c>
      <c r="F636" s="346">
        <v>36414</v>
      </c>
      <c r="G636" s="346">
        <v>11640</v>
      </c>
      <c r="H636" s="346">
        <v>1134</v>
      </c>
      <c r="I636" s="346">
        <v>78238</v>
      </c>
      <c r="J636" s="347">
        <v>230974</v>
      </c>
      <c r="K636" s="216"/>
      <c r="L636" s="216"/>
    </row>
    <row r="637" spans="1:12" x14ac:dyDescent="0.25">
      <c r="C637" s="216"/>
      <c r="D637" s="216"/>
      <c r="E637" s="216"/>
      <c r="F637" s="216"/>
      <c r="G637" s="216"/>
      <c r="H637" s="216"/>
      <c r="I637" s="216"/>
      <c r="J637" s="216"/>
    </row>
    <row r="638" spans="1:12" x14ac:dyDescent="0.25">
      <c r="C638" s="216"/>
      <c r="D638" s="216"/>
      <c r="E638" s="216"/>
      <c r="F638" s="216"/>
      <c r="G638" s="216"/>
      <c r="H638" s="216"/>
      <c r="I638" s="216"/>
      <c r="J638" s="216"/>
    </row>
    <row r="639" spans="1:12" x14ac:dyDescent="0.25">
      <c r="C639" s="216"/>
      <c r="D639" s="216"/>
      <c r="E639" s="216"/>
      <c r="F639" s="216"/>
      <c r="G639" s="216"/>
      <c r="H639" s="216"/>
      <c r="I639" s="216"/>
    </row>
    <row r="640" spans="1:12" ht="15.6" x14ac:dyDescent="0.25">
      <c r="A640" s="220" t="s">
        <v>164</v>
      </c>
      <c r="B640" s="220"/>
      <c r="C640" s="220"/>
      <c r="D640" s="220"/>
      <c r="E640" s="220"/>
      <c r="F640" s="220"/>
      <c r="G640" s="220"/>
      <c r="H640" s="220"/>
    </row>
    <row r="641" spans="1:8" ht="13.8" thickBot="1" x14ac:dyDescent="0.3">
      <c r="A641" s="523">
        <v>18</v>
      </c>
      <c r="B641" s="252"/>
      <c r="C641" s="523"/>
      <c r="D641" s="523"/>
      <c r="E641" s="523"/>
      <c r="F641" s="523"/>
      <c r="G641" s="523"/>
      <c r="H641" s="523"/>
    </row>
    <row r="642" spans="1:8" ht="27" thickBot="1" x14ac:dyDescent="0.3">
      <c r="A642" s="286" t="s">
        <v>141</v>
      </c>
      <c r="B642" s="287" t="s">
        <v>4</v>
      </c>
      <c r="C642" s="287" t="s">
        <v>76</v>
      </c>
      <c r="D642" s="287" t="s">
        <v>77</v>
      </c>
      <c r="E642" s="287" t="s">
        <v>57</v>
      </c>
      <c r="F642" s="287" t="s">
        <v>129</v>
      </c>
      <c r="G642" s="288" t="s">
        <v>130</v>
      </c>
      <c r="H642" s="274" t="s">
        <v>18</v>
      </c>
    </row>
    <row r="643" spans="1:8" x14ac:dyDescent="0.25">
      <c r="A643" s="289" t="s">
        <v>143</v>
      </c>
      <c r="B643" s="217" t="s">
        <v>22</v>
      </c>
      <c r="C643" s="512">
        <v>262688</v>
      </c>
      <c r="D643" s="512">
        <v>182895</v>
      </c>
      <c r="E643" s="512">
        <v>241257</v>
      </c>
      <c r="F643" s="512">
        <v>172897</v>
      </c>
      <c r="G643" s="532">
        <v>210352</v>
      </c>
      <c r="H643" s="533">
        <v>1070089</v>
      </c>
    </row>
    <row r="644" spans="1:8" x14ac:dyDescent="0.25">
      <c r="A644" s="293"/>
      <c r="B644" s="294" t="s">
        <v>23</v>
      </c>
      <c r="C644" s="514">
        <v>28362</v>
      </c>
      <c r="D644" s="514">
        <v>35386</v>
      </c>
      <c r="E644" s="514">
        <v>99060</v>
      </c>
      <c r="F644" s="514">
        <v>206012</v>
      </c>
      <c r="G644" s="534">
        <v>198124</v>
      </c>
      <c r="H644" s="535">
        <v>566944</v>
      </c>
    </row>
    <row r="645" spans="1:8" ht="13.8" thickBot="1" x14ac:dyDescent="0.3">
      <c r="A645" s="298"/>
      <c r="B645" s="299" t="s">
        <v>18</v>
      </c>
      <c r="C645" s="516">
        <v>291050</v>
      </c>
      <c r="D645" s="516">
        <v>218281</v>
      </c>
      <c r="E645" s="516">
        <v>340317</v>
      </c>
      <c r="F645" s="516">
        <v>378909</v>
      </c>
      <c r="G645" s="536">
        <v>408476</v>
      </c>
      <c r="H645" s="537">
        <v>1637033</v>
      </c>
    </row>
    <row r="646" spans="1:8" x14ac:dyDescent="0.25">
      <c r="A646" s="289" t="s">
        <v>144</v>
      </c>
      <c r="B646" s="217" t="s">
        <v>22</v>
      </c>
      <c r="C646" s="512">
        <v>1500037</v>
      </c>
      <c r="D646" s="512">
        <v>526102</v>
      </c>
      <c r="E646" s="512">
        <v>357023</v>
      </c>
      <c r="F646" s="512">
        <v>115822</v>
      </c>
      <c r="G646" s="532">
        <v>175495</v>
      </c>
      <c r="H646" s="533">
        <v>2674479</v>
      </c>
    </row>
    <row r="647" spans="1:8" x14ac:dyDescent="0.25">
      <c r="A647" s="293"/>
      <c r="B647" s="294" t="s">
        <v>23</v>
      </c>
      <c r="C647" s="514">
        <v>158134</v>
      </c>
      <c r="D647" s="514">
        <v>63782</v>
      </c>
      <c r="E647" s="514">
        <v>72670</v>
      </c>
      <c r="F647" s="514">
        <v>40859</v>
      </c>
      <c r="G647" s="534">
        <v>98011</v>
      </c>
      <c r="H647" s="535">
        <v>433456</v>
      </c>
    </row>
    <row r="648" spans="1:8" ht="13.8" thickBot="1" x14ac:dyDescent="0.3">
      <c r="A648" s="298"/>
      <c r="B648" s="299" t="s">
        <v>18</v>
      </c>
      <c r="C648" s="516">
        <v>1658171</v>
      </c>
      <c r="D648" s="516">
        <v>589884</v>
      </c>
      <c r="E648" s="516">
        <v>429693</v>
      </c>
      <c r="F648" s="516">
        <v>156681</v>
      </c>
      <c r="G648" s="536">
        <v>273506</v>
      </c>
      <c r="H648" s="537">
        <v>3107935</v>
      </c>
    </row>
    <row r="649" spans="1:8" x14ac:dyDescent="0.25">
      <c r="A649" s="289" t="s">
        <v>145</v>
      </c>
      <c r="B649" s="217" t="s">
        <v>22</v>
      </c>
      <c r="C649" s="512">
        <v>2858</v>
      </c>
      <c r="D649" s="512">
        <v>2772</v>
      </c>
      <c r="E649" s="512">
        <v>1134</v>
      </c>
      <c r="F649" s="512">
        <v>455</v>
      </c>
      <c r="G649" s="532">
        <v>2430</v>
      </c>
      <c r="H649" s="533">
        <v>9649</v>
      </c>
    </row>
    <row r="650" spans="1:8" x14ac:dyDescent="0.25">
      <c r="A650" s="293"/>
      <c r="B650" s="294" t="s">
        <v>23</v>
      </c>
      <c r="C650" s="514">
        <v>0</v>
      </c>
      <c r="D650" s="514">
        <v>965</v>
      </c>
      <c r="E650" s="514">
        <v>652</v>
      </c>
      <c r="F650" s="514">
        <v>1392</v>
      </c>
      <c r="G650" s="534">
        <v>1400</v>
      </c>
      <c r="H650" s="535">
        <v>4409</v>
      </c>
    </row>
    <row r="651" spans="1:8" ht="13.8" thickBot="1" x14ac:dyDescent="0.3">
      <c r="A651" s="298"/>
      <c r="B651" s="299" t="s">
        <v>18</v>
      </c>
      <c r="C651" s="516">
        <v>2858</v>
      </c>
      <c r="D651" s="516">
        <v>3737</v>
      </c>
      <c r="E651" s="516">
        <v>1786</v>
      </c>
      <c r="F651" s="516">
        <v>1847</v>
      </c>
      <c r="G651" s="536">
        <v>3830</v>
      </c>
      <c r="H651" s="537">
        <v>14058</v>
      </c>
    </row>
    <row r="652" spans="1:8" x14ac:dyDescent="0.25">
      <c r="A652" s="289" t="s">
        <v>18</v>
      </c>
      <c r="B652" s="217" t="s">
        <v>22</v>
      </c>
      <c r="C652" s="517">
        <v>1765583</v>
      </c>
      <c r="D652" s="517">
        <v>711769</v>
      </c>
      <c r="E652" s="517">
        <v>599414</v>
      </c>
      <c r="F652" s="517">
        <v>289174</v>
      </c>
      <c r="G652" s="538">
        <v>388277</v>
      </c>
      <c r="H652" s="533">
        <v>3754217</v>
      </c>
    </row>
    <row r="653" spans="1:8" x14ac:dyDescent="0.25">
      <c r="A653" s="293"/>
      <c r="B653" s="294" t="s">
        <v>23</v>
      </c>
      <c r="C653" s="518">
        <v>186496</v>
      </c>
      <c r="D653" s="518">
        <v>100133</v>
      </c>
      <c r="E653" s="518">
        <v>172382</v>
      </c>
      <c r="F653" s="518">
        <v>248263</v>
      </c>
      <c r="G653" s="539">
        <v>297535</v>
      </c>
      <c r="H653" s="535">
        <v>1004809</v>
      </c>
    </row>
    <row r="654" spans="1:8" ht="13.8" thickBot="1" x14ac:dyDescent="0.3">
      <c r="A654" s="298"/>
      <c r="B654" s="299" t="s">
        <v>18</v>
      </c>
      <c r="C654" s="519">
        <v>1952079</v>
      </c>
      <c r="D654" s="519">
        <v>811902</v>
      </c>
      <c r="E654" s="519">
        <v>771796</v>
      </c>
      <c r="F654" s="519">
        <v>537437</v>
      </c>
      <c r="G654" s="540">
        <v>685812</v>
      </c>
      <c r="H654" s="537">
        <v>4759026</v>
      </c>
    </row>
    <row r="658" spans="1:10" ht="15.6" x14ac:dyDescent="0.25">
      <c r="A658" s="192" t="s">
        <v>165</v>
      </c>
      <c r="B658" s="192"/>
      <c r="C658" s="192"/>
      <c r="D658" s="192"/>
      <c r="E658" s="192"/>
      <c r="F658" s="192"/>
      <c r="G658" s="192"/>
      <c r="H658" s="192"/>
      <c r="I658" s="283"/>
    </row>
    <row r="659" spans="1:10" ht="13.8" thickBot="1" x14ac:dyDescent="0.3">
      <c r="A659" s="401">
        <v>19</v>
      </c>
      <c r="B659" s="486"/>
      <c r="C659" s="486"/>
      <c r="D659" s="486"/>
      <c r="E659" s="486"/>
      <c r="F659" s="486"/>
      <c r="G659" s="486"/>
      <c r="H659" s="486"/>
      <c r="I659" s="486"/>
    </row>
    <row r="660" spans="1:10" ht="27" thickBot="1" x14ac:dyDescent="0.3">
      <c r="A660" s="528" t="s">
        <v>116</v>
      </c>
      <c r="B660" s="528" t="s">
        <v>4</v>
      </c>
      <c r="C660" s="286" t="s">
        <v>76</v>
      </c>
      <c r="D660" s="286" t="s">
        <v>77</v>
      </c>
      <c r="E660" s="286" t="s">
        <v>57</v>
      </c>
      <c r="F660" s="286" t="s">
        <v>129</v>
      </c>
      <c r="G660" s="286" t="s">
        <v>130</v>
      </c>
      <c r="H660" s="274" t="s">
        <v>18</v>
      </c>
    </row>
    <row r="661" spans="1:10" x14ac:dyDescent="0.25">
      <c r="A661" s="531" t="s">
        <v>5</v>
      </c>
      <c r="B661" s="217" t="s">
        <v>22</v>
      </c>
      <c r="C661" s="427">
        <v>2410</v>
      </c>
      <c r="D661" s="427">
        <v>2892</v>
      </c>
      <c r="E661" s="427">
        <v>2892</v>
      </c>
      <c r="F661" s="427">
        <v>2892</v>
      </c>
      <c r="G661" s="427">
        <v>482</v>
      </c>
      <c r="H661" s="262">
        <v>11568</v>
      </c>
      <c r="I661" s="216"/>
      <c r="J661" s="216"/>
    </row>
    <row r="662" spans="1:10" x14ac:dyDescent="0.25">
      <c r="A662" s="438"/>
      <c r="B662" s="218" t="s">
        <v>81</v>
      </c>
      <c r="C662" s="265">
        <v>1928</v>
      </c>
      <c r="D662" s="265">
        <v>964</v>
      </c>
      <c r="E662" s="265">
        <v>1928</v>
      </c>
      <c r="F662" s="265">
        <v>2892</v>
      </c>
      <c r="G662" s="265">
        <v>1446</v>
      </c>
      <c r="H662" s="269">
        <v>9158</v>
      </c>
      <c r="I662" s="216"/>
      <c r="J662" s="216"/>
    </row>
    <row r="663" spans="1:10" ht="13.8" thickBot="1" x14ac:dyDescent="0.3">
      <c r="A663" s="443"/>
      <c r="B663" s="219" t="s">
        <v>18</v>
      </c>
      <c r="C663" s="433">
        <v>4338</v>
      </c>
      <c r="D663" s="433">
        <v>3856</v>
      </c>
      <c r="E663" s="433">
        <v>4820</v>
      </c>
      <c r="F663" s="433">
        <v>5784</v>
      </c>
      <c r="G663" s="433">
        <v>1928</v>
      </c>
      <c r="H663" s="347">
        <v>20726</v>
      </c>
      <c r="I663" s="216"/>
      <c r="J663" s="216"/>
    </row>
    <row r="664" spans="1:10" x14ac:dyDescent="0.25">
      <c r="A664" s="531" t="s">
        <v>6</v>
      </c>
      <c r="B664" s="217" t="s">
        <v>22</v>
      </c>
      <c r="C664" s="427">
        <v>455</v>
      </c>
      <c r="D664" s="427">
        <v>0</v>
      </c>
      <c r="E664" s="427">
        <v>0</v>
      </c>
      <c r="F664" s="427">
        <v>0</v>
      </c>
      <c r="G664" s="427">
        <v>0</v>
      </c>
      <c r="H664" s="262">
        <v>455</v>
      </c>
      <c r="I664" s="216"/>
      <c r="J664" s="216"/>
    </row>
    <row r="665" spans="1:10" x14ac:dyDescent="0.25">
      <c r="A665" s="438"/>
      <c r="B665" s="218" t="s">
        <v>81</v>
      </c>
      <c r="C665" s="265">
        <v>0</v>
      </c>
      <c r="D665" s="265"/>
      <c r="E665" s="265">
        <v>0</v>
      </c>
      <c r="F665" s="265">
        <v>0</v>
      </c>
      <c r="G665" s="265">
        <v>0</v>
      </c>
      <c r="H665" s="269">
        <v>0</v>
      </c>
      <c r="I665" s="216"/>
      <c r="J665" s="216"/>
    </row>
    <row r="666" spans="1:10" ht="13.8" thickBot="1" x14ac:dyDescent="0.3">
      <c r="A666" s="443"/>
      <c r="B666" s="219" t="s">
        <v>18</v>
      </c>
      <c r="C666" s="433">
        <v>455</v>
      </c>
      <c r="D666" s="433">
        <v>0</v>
      </c>
      <c r="E666" s="433">
        <v>0</v>
      </c>
      <c r="F666" s="433">
        <v>0</v>
      </c>
      <c r="G666" s="433">
        <v>0</v>
      </c>
      <c r="H666" s="347">
        <v>455</v>
      </c>
      <c r="I666" s="216"/>
      <c r="J666" s="216"/>
    </row>
    <row r="667" spans="1:10" x14ac:dyDescent="0.25">
      <c r="A667" s="531" t="s">
        <v>7</v>
      </c>
      <c r="B667" s="217" t="s">
        <v>22</v>
      </c>
      <c r="C667" s="427">
        <v>15805</v>
      </c>
      <c r="D667" s="427">
        <v>3815</v>
      </c>
      <c r="E667" s="427">
        <v>3815</v>
      </c>
      <c r="F667" s="427">
        <v>1635</v>
      </c>
      <c r="G667" s="427">
        <v>0</v>
      </c>
      <c r="H667" s="262">
        <v>25070</v>
      </c>
      <c r="I667" s="216"/>
      <c r="J667" s="216"/>
    </row>
    <row r="668" spans="1:10" x14ac:dyDescent="0.25">
      <c r="A668" s="438"/>
      <c r="B668" s="218" t="s">
        <v>81</v>
      </c>
      <c r="C668" s="265">
        <v>1635</v>
      </c>
      <c r="D668" s="265">
        <v>2180</v>
      </c>
      <c r="E668" s="265">
        <v>6540</v>
      </c>
      <c r="F668" s="265">
        <v>1090</v>
      </c>
      <c r="G668" s="265">
        <v>2180</v>
      </c>
      <c r="H668" s="269">
        <v>13625</v>
      </c>
      <c r="I668" s="216"/>
      <c r="J668" s="216"/>
    </row>
    <row r="669" spans="1:10" ht="13.8" thickBot="1" x14ac:dyDescent="0.3">
      <c r="A669" s="443"/>
      <c r="B669" s="219" t="s">
        <v>18</v>
      </c>
      <c r="C669" s="433">
        <v>17440</v>
      </c>
      <c r="D669" s="433">
        <v>5995</v>
      </c>
      <c r="E669" s="433">
        <v>10355</v>
      </c>
      <c r="F669" s="433">
        <v>2725</v>
      </c>
      <c r="G669" s="433">
        <v>2180</v>
      </c>
      <c r="H669" s="347">
        <v>38695</v>
      </c>
      <c r="I669" s="216"/>
      <c r="J669" s="216"/>
    </row>
    <row r="670" spans="1:10" x14ac:dyDescent="0.25">
      <c r="A670" s="531" t="s">
        <v>8</v>
      </c>
      <c r="B670" s="217" t="s">
        <v>22</v>
      </c>
      <c r="C670" s="427">
        <v>13112</v>
      </c>
      <c r="D670" s="427">
        <v>4768</v>
      </c>
      <c r="E670" s="427">
        <v>3576</v>
      </c>
      <c r="F670" s="427">
        <v>1192</v>
      </c>
      <c r="G670" s="427">
        <v>596</v>
      </c>
      <c r="H670" s="262">
        <v>23244</v>
      </c>
      <c r="I670" s="216"/>
      <c r="J670" s="216"/>
    </row>
    <row r="671" spans="1:10" x14ac:dyDescent="0.25">
      <c r="A671" s="438"/>
      <c r="B671" s="218" t="s">
        <v>81</v>
      </c>
      <c r="C671" s="265">
        <v>5364</v>
      </c>
      <c r="D671" s="265">
        <v>2384</v>
      </c>
      <c r="E671" s="265">
        <v>4768</v>
      </c>
      <c r="F671" s="265">
        <v>1192</v>
      </c>
      <c r="G671" s="265">
        <v>4768</v>
      </c>
      <c r="H671" s="269">
        <v>18476</v>
      </c>
      <c r="I671" s="216"/>
      <c r="J671" s="216"/>
    </row>
    <row r="672" spans="1:10" ht="13.8" thickBot="1" x14ac:dyDescent="0.3">
      <c r="A672" s="443"/>
      <c r="B672" s="219" t="s">
        <v>18</v>
      </c>
      <c r="C672" s="433">
        <v>18476</v>
      </c>
      <c r="D672" s="433">
        <v>7152</v>
      </c>
      <c r="E672" s="433">
        <v>8344</v>
      </c>
      <c r="F672" s="433">
        <v>2384</v>
      </c>
      <c r="G672" s="433">
        <v>5364</v>
      </c>
      <c r="H672" s="347">
        <v>41720</v>
      </c>
      <c r="I672" s="216"/>
      <c r="J672" s="216"/>
    </row>
    <row r="673" spans="1:10" x14ac:dyDescent="0.25">
      <c r="A673" s="531" t="s">
        <v>9</v>
      </c>
      <c r="B673" s="217" t="s">
        <v>22</v>
      </c>
      <c r="C673" s="427">
        <v>2680</v>
      </c>
      <c r="D673" s="427">
        <v>1608</v>
      </c>
      <c r="E673" s="427">
        <v>1608</v>
      </c>
      <c r="F673" s="427">
        <v>1072</v>
      </c>
      <c r="G673" s="427">
        <v>0</v>
      </c>
      <c r="H673" s="262">
        <v>6968</v>
      </c>
      <c r="I673" s="216"/>
      <c r="J673" s="216"/>
    </row>
    <row r="674" spans="1:10" x14ac:dyDescent="0.25">
      <c r="A674" s="438"/>
      <c r="B674" s="218" t="s">
        <v>81</v>
      </c>
      <c r="C674" s="265">
        <v>536</v>
      </c>
      <c r="D674" s="265">
        <v>1608</v>
      </c>
      <c r="E674" s="265">
        <v>1072</v>
      </c>
      <c r="F674" s="265">
        <v>0</v>
      </c>
      <c r="G674" s="265">
        <v>3752</v>
      </c>
      <c r="H674" s="269">
        <v>6968</v>
      </c>
      <c r="I674" s="216"/>
      <c r="J674" s="216"/>
    </row>
    <row r="675" spans="1:10" ht="13.8" thickBot="1" x14ac:dyDescent="0.3">
      <c r="A675" s="443"/>
      <c r="B675" s="219" t="s">
        <v>18</v>
      </c>
      <c r="C675" s="433">
        <v>3216</v>
      </c>
      <c r="D675" s="433">
        <v>3216</v>
      </c>
      <c r="E675" s="433">
        <v>2680</v>
      </c>
      <c r="F675" s="433">
        <v>1072</v>
      </c>
      <c r="G675" s="433">
        <v>3752</v>
      </c>
      <c r="H675" s="347">
        <v>13936</v>
      </c>
      <c r="I675" s="216"/>
      <c r="J675" s="216"/>
    </row>
    <row r="676" spans="1:10" x14ac:dyDescent="0.25">
      <c r="A676" s="531" t="s">
        <v>163</v>
      </c>
      <c r="B676" s="217" t="s">
        <v>22</v>
      </c>
      <c r="C676" s="427">
        <v>10580</v>
      </c>
      <c r="D676" s="427">
        <v>2645</v>
      </c>
      <c r="E676" s="427">
        <v>2116</v>
      </c>
      <c r="F676" s="427">
        <v>529</v>
      </c>
      <c r="G676" s="427">
        <v>0</v>
      </c>
      <c r="H676" s="262">
        <v>15870</v>
      </c>
      <c r="I676" s="216"/>
      <c r="J676" s="216"/>
    </row>
    <row r="677" spans="1:10" x14ac:dyDescent="0.25">
      <c r="A677" s="438"/>
      <c r="B677" s="218" t="s">
        <v>81</v>
      </c>
      <c r="C677" s="265">
        <v>0</v>
      </c>
      <c r="D677" s="265">
        <v>0</v>
      </c>
      <c r="E677" s="265">
        <v>529</v>
      </c>
      <c r="F677" s="265">
        <v>0</v>
      </c>
      <c r="G677" s="265">
        <v>2116</v>
      </c>
      <c r="H677" s="269">
        <v>2645</v>
      </c>
      <c r="I677" s="216"/>
      <c r="J677" s="216"/>
    </row>
    <row r="678" spans="1:10" ht="13.8" thickBot="1" x14ac:dyDescent="0.3">
      <c r="A678" s="443"/>
      <c r="B678" s="219" t="s">
        <v>18</v>
      </c>
      <c r="C678" s="433">
        <v>10580</v>
      </c>
      <c r="D678" s="433">
        <v>2645</v>
      </c>
      <c r="E678" s="433">
        <v>2645</v>
      </c>
      <c r="F678" s="433">
        <v>529</v>
      </c>
      <c r="G678" s="433">
        <v>2116</v>
      </c>
      <c r="H678" s="347">
        <v>18515</v>
      </c>
      <c r="I678" s="216"/>
      <c r="J678" s="216"/>
    </row>
    <row r="679" spans="1:10" x14ac:dyDescent="0.25">
      <c r="A679" s="531" t="s">
        <v>11</v>
      </c>
      <c r="B679" s="217" t="s">
        <v>22</v>
      </c>
      <c r="C679" s="427">
        <v>2550</v>
      </c>
      <c r="D679" s="427">
        <v>3400</v>
      </c>
      <c r="E679" s="427">
        <v>0</v>
      </c>
      <c r="F679" s="427">
        <v>0</v>
      </c>
      <c r="G679" s="427">
        <v>0</v>
      </c>
      <c r="H679" s="262">
        <v>5950</v>
      </c>
      <c r="I679" s="216"/>
      <c r="J679" s="216"/>
    </row>
    <row r="680" spans="1:10" x14ac:dyDescent="0.25">
      <c r="A680" s="438"/>
      <c r="B680" s="218" t="s">
        <v>81</v>
      </c>
      <c r="C680" s="265">
        <v>0</v>
      </c>
      <c r="D680" s="265">
        <v>0</v>
      </c>
      <c r="E680" s="265">
        <v>1700</v>
      </c>
      <c r="F680" s="265">
        <v>0</v>
      </c>
      <c r="G680" s="265">
        <v>2550</v>
      </c>
      <c r="H680" s="269">
        <v>4250</v>
      </c>
      <c r="I680" s="216"/>
      <c r="J680" s="216"/>
    </row>
    <row r="681" spans="1:10" ht="13.8" thickBot="1" x14ac:dyDescent="0.3">
      <c r="A681" s="443"/>
      <c r="B681" s="219" t="s">
        <v>18</v>
      </c>
      <c r="C681" s="433">
        <v>2550</v>
      </c>
      <c r="D681" s="433">
        <v>3400</v>
      </c>
      <c r="E681" s="433">
        <v>1700</v>
      </c>
      <c r="F681" s="433">
        <v>0</v>
      </c>
      <c r="G681" s="433">
        <v>2550</v>
      </c>
      <c r="H681" s="347">
        <v>10200</v>
      </c>
      <c r="I681" s="216"/>
      <c r="J681" s="216"/>
    </row>
    <row r="682" spans="1:10" x14ac:dyDescent="0.25">
      <c r="A682" s="531" t="s">
        <v>12</v>
      </c>
      <c r="B682" s="217" t="s">
        <v>22</v>
      </c>
      <c r="C682" s="427">
        <v>8118</v>
      </c>
      <c r="D682" s="427">
        <v>1386</v>
      </c>
      <c r="E682" s="427">
        <v>990</v>
      </c>
      <c r="F682" s="427">
        <v>396</v>
      </c>
      <c r="G682" s="427">
        <v>594</v>
      </c>
      <c r="H682" s="262">
        <v>11484</v>
      </c>
      <c r="I682" s="216"/>
      <c r="J682" s="216"/>
    </row>
    <row r="683" spans="1:10" x14ac:dyDescent="0.25">
      <c r="A683" s="438"/>
      <c r="B683" s="218" t="s">
        <v>81</v>
      </c>
      <c r="C683" s="265">
        <v>1584</v>
      </c>
      <c r="D683" s="265">
        <v>0</v>
      </c>
      <c r="E683" s="265">
        <v>792</v>
      </c>
      <c r="F683" s="265">
        <v>792</v>
      </c>
      <c r="G683" s="265">
        <v>198</v>
      </c>
      <c r="H683" s="269">
        <v>3366</v>
      </c>
      <c r="I683" s="216"/>
      <c r="J683" s="216"/>
    </row>
    <row r="684" spans="1:10" ht="13.8" thickBot="1" x14ac:dyDescent="0.3">
      <c r="A684" s="443"/>
      <c r="B684" s="219" t="s">
        <v>18</v>
      </c>
      <c r="C684" s="433">
        <v>9702</v>
      </c>
      <c r="D684" s="433">
        <v>1386</v>
      </c>
      <c r="E684" s="433">
        <v>1782</v>
      </c>
      <c r="F684" s="433">
        <v>1188</v>
      </c>
      <c r="G684" s="433">
        <v>792</v>
      </c>
      <c r="H684" s="347">
        <v>14850</v>
      </c>
      <c r="I684" s="216"/>
      <c r="J684" s="216"/>
    </row>
    <row r="685" spans="1:10" x14ac:dyDescent="0.25">
      <c r="A685" s="531" t="s">
        <v>13</v>
      </c>
      <c r="B685" s="217" t="s">
        <v>22</v>
      </c>
      <c r="C685" s="427">
        <v>4200</v>
      </c>
      <c r="D685" s="427">
        <v>2520</v>
      </c>
      <c r="E685" s="427">
        <v>3780</v>
      </c>
      <c r="F685" s="427">
        <v>420</v>
      </c>
      <c r="G685" s="427">
        <v>1680</v>
      </c>
      <c r="H685" s="262">
        <v>12600</v>
      </c>
      <c r="I685" s="216"/>
      <c r="J685" s="216"/>
    </row>
    <row r="686" spans="1:10" x14ac:dyDescent="0.25">
      <c r="A686" s="438"/>
      <c r="B686" s="218" t="s">
        <v>81</v>
      </c>
      <c r="C686" s="265">
        <v>840</v>
      </c>
      <c r="D686" s="265">
        <v>420</v>
      </c>
      <c r="E686" s="265">
        <v>3360</v>
      </c>
      <c r="F686" s="265">
        <v>2100</v>
      </c>
      <c r="G686" s="265">
        <v>4200</v>
      </c>
      <c r="H686" s="269">
        <v>10920</v>
      </c>
      <c r="I686" s="216"/>
      <c r="J686" s="216"/>
    </row>
    <row r="687" spans="1:10" ht="13.8" thickBot="1" x14ac:dyDescent="0.3">
      <c r="A687" s="443"/>
      <c r="B687" s="219" t="s">
        <v>18</v>
      </c>
      <c r="C687" s="433">
        <v>5040</v>
      </c>
      <c r="D687" s="433">
        <v>2940</v>
      </c>
      <c r="E687" s="433">
        <v>7140</v>
      </c>
      <c r="F687" s="433">
        <v>2520</v>
      </c>
      <c r="G687" s="433">
        <v>5880</v>
      </c>
      <c r="H687" s="347">
        <v>23520</v>
      </c>
      <c r="I687" s="216"/>
      <c r="J687" s="216"/>
    </row>
    <row r="688" spans="1:10" x14ac:dyDescent="0.25">
      <c r="A688" s="531" t="s">
        <v>14</v>
      </c>
      <c r="B688" s="217" t="s">
        <v>22</v>
      </c>
      <c r="C688" s="427">
        <v>181</v>
      </c>
      <c r="D688" s="427">
        <v>0</v>
      </c>
      <c r="E688" s="427">
        <v>0</v>
      </c>
      <c r="F688" s="427">
        <v>0</v>
      </c>
      <c r="G688" s="427">
        <v>0</v>
      </c>
      <c r="H688" s="262">
        <v>181</v>
      </c>
      <c r="I688" s="216"/>
      <c r="J688" s="216"/>
    </row>
    <row r="689" spans="1:21" x14ac:dyDescent="0.25">
      <c r="A689" s="438"/>
      <c r="B689" s="218" t="s">
        <v>81</v>
      </c>
      <c r="C689" s="265">
        <v>0</v>
      </c>
      <c r="D689" s="265"/>
      <c r="E689" s="265">
        <v>0</v>
      </c>
      <c r="F689" s="265">
        <v>0</v>
      </c>
      <c r="G689" s="265">
        <v>0</v>
      </c>
      <c r="H689" s="269">
        <v>0</v>
      </c>
      <c r="I689" s="216"/>
      <c r="J689" s="216"/>
    </row>
    <row r="690" spans="1:21" ht="13.8" thickBot="1" x14ac:dyDescent="0.3">
      <c r="A690" s="443"/>
      <c r="B690" s="219" t="s">
        <v>18</v>
      </c>
      <c r="C690" s="433">
        <v>181</v>
      </c>
      <c r="D690" s="433">
        <v>0</v>
      </c>
      <c r="E690" s="433">
        <v>0</v>
      </c>
      <c r="F690" s="433">
        <v>0</v>
      </c>
      <c r="G690" s="433">
        <v>0</v>
      </c>
      <c r="H690" s="347">
        <v>181</v>
      </c>
      <c r="I690" s="216"/>
      <c r="J690" s="216"/>
    </row>
    <row r="691" spans="1:21" x14ac:dyDescent="0.25">
      <c r="A691" s="531" t="s">
        <v>15</v>
      </c>
      <c r="B691" s="217" t="s">
        <v>22</v>
      </c>
      <c r="C691" s="427">
        <v>5317</v>
      </c>
      <c r="D691" s="427">
        <v>2045</v>
      </c>
      <c r="E691" s="427">
        <v>1227</v>
      </c>
      <c r="F691" s="427">
        <v>818</v>
      </c>
      <c r="G691" s="427">
        <v>0</v>
      </c>
      <c r="H691" s="262">
        <v>9407</v>
      </c>
      <c r="I691" s="216"/>
      <c r="J691" s="216"/>
    </row>
    <row r="692" spans="1:21" x14ac:dyDescent="0.25">
      <c r="A692" s="438"/>
      <c r="B692" s="218" t="s">
        <v>81</v>
      </c>
      <c r="C692" s="265">
        <v>0</v>
      </c>
      <c r="D692" s="265">
        <v>0</v>
      </c>
      <c r="E692" s="265">
        <v>1227</v>
      </c>
      <c r="F692" s="265">
        <v>818</v>
      </c>
      <c r="G692" s="265">
        <v>5317</v>
      </c>
      <c r="H692" s="269">
        <v>7362</v>
      </c>
      <c r="I692" s="216"/>
      <c r="J692" s="216"/>
    </row>
    <row r="693" spans="1:21" ht="13.8" thickBot="1" x14ac:dyDescent="0.3">
      <c r="A693" s="443"/>
      <c r="B693" s="219" t="s">
        <v>18</v>
      </c>
      <c r="C693" s="433">
        <v>5317</v>
      </c>
      <c r="D693" s="433">
        <v>2045</v>
      </c>
      <c r="E693" s="433">
        <v>2454</v>
      </c>
      <c r="F693" s="433">
        <v>1636</v>
      </c>
      <c r="G693" s="433">
        <v>5317</v>
      </c>
      <c r="H693" s="347">
        <v>16769</v>
      </c>
      <c r="I693" s="216"/>
      <c r="J693" s="216"/>
    </row>
    <row r="694" spans="1:21" x14ac:dyDescent="0.25">
      <c r="A694" s="531" t="s">
        <v>16</v>
      </c>
      <c r="B694" s="217" t="s">
        <v>22</v>
      </c>
      <c r="C694" s="427">
        <v>4108</v>
      </c>
      <c r="D694" s="427">
        <v>1896</v>
      </c>
      <c r="E694" s="427">
        <v>3160</v>
      </c>
      <c r="F694" s="427">
        <v>1264</v>
      </c>
      <c r="G694" s="427">
        <v>632</v>
      </c>
      <c r="H694" s="262">
        <v>11060</v>
      </c>
      <c r="I694" s="216"/>
      <c r="J694" s="216"/>
    </row>
    <row r="695" spans="1:21" x14ac:dyDescent="0.25">
      <c r="A695" s="438"/>
      <c r="B695" s="218" t="s">
        <v>81</v>
      </c>
      <c r="C695" s="265">
        <v>948</v>
      </c>
      <c r="D695" s="265">
        <v>0</v>
      </c>
      <c r="E695" s="265">
        <v>1896</v>
      </c>
      <c r="F695" s="265">
        <v>1264</v>
      </c>
      <c r="G695" s="265">
        <v>1580</v>
      </c>
      <c r="H695" s="269">
        <v>5688</v>
      </c>
      <c r="I695" s="216"/>
      <c r="J695" s="216"/>
    </row>
    <row r="696" spans="1:21" ht="13.8" thickBot="1" x14ac:dyDescent="0.3">
      <c r="A696" s="443"/>
      <c r="B696" s="219" t="s">
        <v>18</v>
      </c>
      <c r="C696" s="433">
        <v>5056</v>
      </c>
      <c r="D696" s="433">
        <v>1896</v>
      </c>
      <c r="E696" s="433">
        <v>5056</v>
      </c>
      <c r="F696" s="433">
        <v>2528</v>
      </c>
      <c r="G696" s="433">
        <v>2212</v>
      </c>
      <c r="H696" s="347">
        <v>16748</v>
      </c>
      <c r="I696" s="216"/>
      <c r="J696" s="216"/>
    </row>
    <row r="697" spans="1:21" x14ac:dyDescent="0.25">
      <c r="A697" s="531" t="s">
        <v>17</v>
      </c>
      <c r="B697" s="217" t="s">
        <v>22</v>
      </c>
      <c r="C697" s="427">
        <v>2461</v>
      </c>
      <c r="D697" s="427">
        <v>1712</v>
      </c>
      <c r="E697" s="427">
        <v>1284</v>
      </c>
      <c r="F697" s="427">
        <v>535</v>
      </c>
      <c r="G697" s="427">
        <v>321</v>
      </c>
      <c r="H697" s="262">
        <v>6313</v>
      </c>
      <c r="I697" s="216"/>
      <c r="J697" s="216"/>
    </row>
    <row r="698" spans="1:21" x14ac:dyDescent="0.25">
      <c r="A698" s="438"/>
      <c r="B698" s="218" t="s">
        <v>81</v>
      </c>
      <c r="C698" s="265">
        <v>2675</v>
      </c>
      <c r="D698" s="265">
        <v>749</v>
      </c>
      <c r="E698" s="265">
        <v>2675</v>
      </c>
      <c r="F698" s="265">
        <v>856</v>
      </c>
      <c r="G698" s="265">
        <v>1391</v>
      </c>
      <c r="H698" s="269">
        <v>8346</v>
      </c>
      <c r="I698" s="216"/>
      <c r="J698" s="216"/>
    </row>
    <row r="699" spans="1:21" ht="13.8" thickBot="1" x14ac:dyDescent="0.3">
      <c r="A699" s="443"/>
      <c r="B699" s="219" t="s">
        <v>18</v>
      </c>
      <c r="C699" s="433">
        <v>5136</v>
      </c>
      <c r="D699" s="433">
        <v>2461</v>
      </c>
      <c r="E699" s="433">
        <v>3959</v>
      </c>
      <c r="F699" s="433">
        <v>1391</v>
      </c>
      <c r="G699" s="433">
        <v>1712</v>
      </c>
      <c r="H699" s="347">
        <v>14659</v>
      </c>
      <c r="I699" s="216"/>
      <c r="J699" s="216"/>
    </row>
    <row r="700" spans="1:21" x14ac:dyDescent="0.25">
      <c r="A700" s="531" t="s">
        <v>18</v>
      </c>
      <c r="B700" s="217" t="s">
        <v>22</v>
      </c>
      <c r="C700" s="261">
        <v>71977</v>
      </c>
      <c r="D700" s="261">
        <v>28687</v>
      </c>
      <c r="E700" s="261">
        <v>24448</v>
      </c>
      <c r="F700" s="261">
        <v>10753</v>
      </c>
      <c r="G700" s="261">
        <v>4305</v>
      </c>
      <c r="H700" s="262">
        <v>140170</v>
      </c>
      <c r="I700" s="216"/>
      <c r="J700" s="216"/>
    </row>
    <row r="701" spans="1:21" x14ac:dyDescent="0.25">
      <c r="A701" s="438"/>
      <c r="B701" s="218" t="s">
        <v>81</v>
      </c>
      <c r="C701" s="268">
        <v>15510</v>
      </c>
      <c r="D701" s="268">
        <v>8305</v>
      </c>
      <c r="E701" s="268">
        <v>26487</v>
      </c>
      <c r="F701" s="268">
        <v>11004</v>
      </c>
      <c r="G701" s="268">
        <v>29498</v>
      </c>
      <c r="H701" s="269">
        <v>90804</v>
      </c>
      <c r="I701" s="216"/>
      <c r="J701" s="216"/>
    </row>
    <row r="702" spans="1:21" ht="13.8" thickBot="1" x14ac:dyDescent="0.3">
      <c r="A702" s="443"/>
      <c r="B702" s="219" t="s">
        <v>18</v>
      </c>
      <c r="C702" s="346">
        <v>87487</v>
      </c>
      <c r="D702" s="346">
        <v>36992</v>
      </c>
      <c r="E702" s="346">
        <v>50935</v>
      </c>
      <c r="F702" s="346">
        <v>21757</v>
      </c>
      <c r="G702" s="346">
        <v>33803</v>
      </c>
      <c r="H702" s="347">
        <v>230974</v>
      </c>
      <c r="I702" s="216"/>
      <c r="J702" s="216"/>
    </row>
    <row r="703" spans="1:21" x14ac:dyDescent="0.25">
      <c r="H703" s="216"/>
    </row>
    <row r="704" spans="1:21" x14ac:dyDescent="0.25">
      <c r="H704" s="216"/>
      <c r="J704" s="541"/>
      <c r="K704" s="542"/>
      <c r="L704" s="542"/>
      <c r="M704" s="542"/>
      <c r="N704" s="542"/>
      <c r="O704" s="542"/>
      <c r="P704" s="542"/>
      <c r="Q704" s="542"/>
      <c r="R704" s="542"/>
      <c r="S704" s="542"/>
      <c r="T704" s="542"/>
      <c r="U704" s="543"/>
    </row>
    <row r="705" spans="1:39" x14ac:dyDescent="0.25">
      <c r="H705" s="216"/>
      <c r="J705" s="541"/>
      <c r="K705" s="542"/>
      <c r="L705" s="542"/>
      <c r="M705" s="542"/>
      <c r="N705" s="542"/>
      <c r="O705" s="542"/>
      <c r="P705" s="542"/>
      <c r="Q705" s="542"/>
      <c r="R705" s="542"/>
      <c r="S705" s="542"/>
      <c r="T705" s="542"/>
      <c r="U705" s="543"/>
    </row>
    <row r="706" spans="1:39" ht="15.6" x14ac:dyDescent="0.25">
      <c r="A706" s="281" t="s">
        <v>166</v>
      </c>
      <c r="B706" s="281"/>
      <c r="C706" s="281"/>
      <c r="D706" s="281"/>
      <c r="E706" s="281"/>
      <c r="F706" s="281"/>
      <c r="G706" s="281"/>
      <c r="H706" s="281"/>
      <c r="I706" s="283"/>
      <c r="J706" s="542"/>
      <c r="K706" s="542"/>
      <c r="L706" s="542"/>
      <c r="M706" s="542"/>
      <c r="N706" s="542"/>
      <c r="O706" s="542"/>
      <c r="P706" s="542"/>
      <c r="Q706" s="542"/>
      <c r="R706" s="542"/>
      <c r="S706" s="542"/>
      <c r="T706" s="542"/>
      <c r="U706" s="542"/>
      <c r="V706" s="542"/>
      <c r="W706" s="542"/>
      <c r="X706" s="542"/>
      <c r="Y706" s="542"/>
      <c r="Z706" s="542"/>
      <c r="AA706" s="542"/>
      <c r="AB706" s="542"/>
      <c r="AC706" s="542"/>
      <c r="AD706" s="542"/>
      <c r="AE706" s="542"/>
      <c r="AF706" s="542"/>
      <c r="AG706" s="542"/>
      <c r="AH706" s="542"/>
      <c r="AI706" s="542"/>
      <c r="AJ706" s="542"/>
      <c r="AK706" s="542"/>
      <c r="AL706" s="542"/>
      <c r="AM706" s="542"/>
    </row>
    <row r="707" spans="1:39" ht="13.8" thickBot="1" x14ac:dyDescent="0.3">
      <c r="A707" s="401">
        <v>20</v>
      </c>
      <c r="B707" s="285"/>
      <c r="C707" s="486"/>
      <c r="D707" s="486"/>
      <c r="E707" s="486"/>
      <c r="F707" s="486"/>
      <c r="G707" s="486"/>
      <c r="H707" s="486"/>
      <c r="I707" s="486"/>
      <c r="J707" s="542"/>
      <c r="K707" s="542"/>
      <c r="L707" s="542"/>
      <c r="M707" s="542"/>
      <c r="N707" s="542"/>
      <c r="O707" s="542"/>
      <c r="P707" s="542"/>
      <c r="Q707" s="542"/>
      <c r="R707" s="542"/>
      <c r="S707" s="542"/>
      <c r="T707" s="542"/>
      <c r="U707" s="542"/>
      <c r="V707" s="542"/>
      <c r="W707" s="542"/>
      <c r="X707" s="542"/>
      <c r="Y707" s="542"/>
      <c r="Z707" s="542"/>
      <c r="AA707" s="542"/>
      <c r="AB707" s="542"/>
      <c r="AC707" s="542"/>
      <c r="AD707" s="542"/>
      <c r="AE707" s="542"/>
      <c r="AF707" s="542"/>
      <c r="AG707" s="542"/>
      <c r="AH707" s="542"/>
      <c r="AI707" s="542"/>
      <c r="AJ707" s="542"/>
      <c r="AK707" s="542"/>
      <c r="AL707" s="542"/>
      <c r="AM707" s="542"/>
    </row>
    <row r="708" spans="1:39" ht="27" thickBot="1" x14ac:dyDescent="0.3">
      <c r="A708" s="528" t="s">
        <v>3</v>
      </c>
      <c r="B708" s="528" t="s">
        <v>4</v>
      </c>
      <c r="C708" s="286" t="s">
        <v>76</v>
      </c>
      <c r="D708" s="286" t="s">
        <v>77</v>
      </c>
      <c r="E708" s="286" t="s">
        <v>57</v>
      </c>
      <c r="F708" s="286" t="s">
        <v>129</v>
      </c>
      <c r="G708" s="286" t="s">
        <v>130</v>
      </c>
      <c r="H708" s="274" t="s">
        <v>18</v>
      </c>
      <c r="J708" s="542"/>
      <c r="K708" s="542"/>
      <c r="L708" s="542"/>
      <c r="M708" s="542"/>
      <c r="N708" s="542"/>
      <c r="O708" s="542"/>
      <c r="P708" s="542"/>
      <c r="Q708" s="542"/>
      <c r="R708" s="542"/>
      <c r="S708" s="542"/>
      <c r="T708" s="542"/>
      <c r="U708" s="542"/>
      <c r="V708" s="542"/>
      <c r="W708" s="542"/>
      <c r="X708" s="542"/>
      <c r="Y708" s="542"/>
      <c r="Z708" s="542"/>
      <c r="AA708" s="542"/>
      <c r="AB708" s="542"/>
      <c r="AC708" s="542"/>
      <c r="AD708" s="542"/>
      <c r="AE708" s="542"/>
      <c r="AF708" s="542"/>
      <c r="AG708" s="542"/>
      <c r="AH708" s="542"/>
      <c r="AI708" s="542"/>
      <c r="AJ708" s="542"/>
      <c r="AK708" s="542"/>
      <c r="AL708" s="542"/>
      <c r="AM708" s="542"/>
    </row>
    <row r="709" spans="1:39" x14ac:dyDescent="0.25">
      <c r="A709" s="531" t="s">
        <v>97</v>
      </c>
      <c r="B709" s="217" t="s">
        <v>167</v>
      </c>
      <c r="C709" s="427">
        <v>112773</v>
      </c>
      <c r="D709" s="544">
        <v>18882</v>
      </c>
      <c r="E709" s="427">
        <v>0</v>
      </c>
      <c r="F709" s="427">
        <v>0</v>
      </c>
      <c r="G709" s="544">
        <v>0</v>
      </c>
      <c r="H709" s="262">
        <v>131655</v>
      </c>
      <c r="I709" s="66"/>
      <c r="J709" s="542"/>
      <c r="K709" s="542"/>
      <c r="L709" s="542"/>
      <c r="M709" s="542"/>
      <c r="N709" s="542"/>
      <c r="O709" s="542"/>
      <c r="P709" s="542"/>
      <c r="Q709" s="542"/>
      <c r="R709" s="542"/>
      <c r="S709" s="542"/>
      <c r="T709" s="542"/>
      <c r="U709" s="542"/>
      <c r="V709" s="542"/>
      <c r="W709" s="542"/>
      <c r="X709" s="542"/>
      <c r="Y709" s="542"/>
      <c r="Z709" s="542"/>
      <c r="AA709" s="542"/>
      <c r="AB709" s="542"/>
      <c r="AC709" s="542"/>
      <c r="AD709" s="542"/>
      <c r="AE709" s="542"/>
      <c r="AF709" s="542"/>
      <c r="AG709" s="542"/>
      <c r="AH709" s="542"/>
      <c r="AI709" s="542"/>
      <c r="AJ709" s="542"/>
      <c r="AK709" s="542"/>
      <c r="AL709" s="542"/>
      <c r="AM709" s="542"/>
    </row>
    <row r="710" spans="1:39" x14ac:dyDescent="0.25">
      <c r="A710" s="438"/>
      <c r="B710" s="218" t="s">
        <v>168</v>
      </c>
      <c r="C710" s="265">
        <v>13328</v>
      </c>
      <c r="D710" s="545">
        <v>4917</v>
      </c>
      <c r="E710" s="265">
        <v>0</v>
      </c>
      <c r="F710" s="265">
        <v>0</v>
      </c>
      <c r="G710" s="545">
        <v>0</v>
      </c>
      <c r="H710" s="269">
        <v>18245</v>
      </c>
      <c r="I710" s="66"/>
      <c r="J710" s="542"/>
      <c r="K710" s="542"/>
      <c r="L710" s="542"/>
      <c r="M710" s="542"/>
      <c r="N710" s="542"/>
      <c r="O710" s="542"/>
      <c r="P710" s="542"/>
      <c r="Q710" s="542"/>
      <c r="R710" s="542"/>
      <c r="S710" s="542"/>
      <c r="T710" s="542"/>
      <c r="U710" s="542"/>
      <c r="V710" s="542"/>
      <c r="W710" s="542"/>
      <c r="X710" s="542"/>
      <c r="Y710" s="542"/>
      <c r="Z710" s="542"/>
      <c r="AA710" s="542"/>
      <c r="AB710" s="542"/>
      <c r="AC710" s="542"/>
      <c r="AD710" s="542"/>
      <c r="AE710" s="542"/>
      <c r="AF710" s="542"/>
      <c r="AG710" s="542"/>
      <c r="AH710" s="542"/>
      <c r="AI710" s="542"/>
      <c r="AJ710" s="542"/>
      <c r="AK710" s="542"/>
      <c r="AL710" s="542"/>
      <c r="AM710" s="542"/>
    </row>
    <row r="711" spans="1:39" ht="13.8" thickBot="1" x14ac:dyDescent="0.3">
      <c r="A711" s="443"/>
      <c r="B711" s="219" t="s">
        <v>18</v>
      </c>
      <c r="C711" s="433">
        <v>126101</v>
      </c>
      <c r="D711" s="546">
        <v>23799</v>
      </c>
      <c r="E711" s="433">
        <v>0</v>
      </c>
      <c r="F711" s="433">
        <v>0</v>
      </c>
      <c r="G711" s="546">
        <v>0</v>
      </c>
      <c r="H711" s="347">
        <v>149900</v>
      </c>
      <c r="I711" s="66"/>
      <c r="J711" s="542"/>
      <c r="K711" s="542"/>
      <c r="L711" s="542"/>
      <c r="M711" s="542"/>
      <c r="N711" s="542"/>
      <c r="O711" s="542"/>
      <c r="P711" s="542"/>
      <c r="Q711" s="542"/>
      <c r="R711" s="542"/>
      <c r="S711" s="542"/>
      <c r="T711" s="542"/>
      <c r="U711" s="542"/>
      <c r="V711" s="542"/>
      <c r="W711" s="542"/>
      <c r="X711" s="542"/>
      <c r="Y711" s="542"/>
      <c r="Z711" s="542"/>
      <c r="AA711" s="542"/>
      <c r="AB711" s="542"/>
      <c r="AC711" s="542"/>
      <c r="AD711" s="542"/>
      <c r="AE711" s="542"/>
      <c r="AF711" s="542"/>
      <c r="AG711" s="542"/>
      <c r="AH711" s="542"/>
      <c r="AI711" s="542"/>
      <c r="AJ711" s="542"/>
      <c r="AK711" s="542"/>
      <c r="AL711" s="542"/>
      <c r="AM711" s="542"/>
    </row>
    <row r="712" spans="1:39" x14ac:dyDescent="0.25">
      <c r="A712" s="531" t="s">
        <v>98</v>
      </c>
      <c r="B712" s="217" t="s">
        <v>167</v>
      </c>
      <c r="C712" s="427">
        <v>70161</v>
      </c>
      <c r="D712" s="544">
        <v>29951</v>
      </c>
      <c r="E712" s="427">
        <v>18201</v>
      </c>
      <c r="F712" s="427">
        <v>0</v>
      </c>
      <c r="G712" s="544">
        <v>0</v>
      </c>
      <c r="H712" s="262">
        <v>118313</v>
      </c>
      <c r="I712" s="66"/>
      <c r="J712" s="542"/>
      <c r="K712" s="542"/>
      <c r="L712" s="542"/>
      <c r="M712" s="542"/>
      <c r="N712" s="542"/>
      <c r="O712" s="542"/>
      <c r="P712" s="542"/>
      <c r="Q712" s="542"/>
      <c r="R712" s="542"/>
      <c r="S712" s="542"/>
      <c r="T712" s="542"/>
      <c r="U712" s="542"/>
      <c r="V712" s="542"/>
      <c r="W712" s="542"/>
      <c r="X712" s="542"/>
      <c r="Y712" s="542"/>
      <c r="Z712" s="542"/>
      <c r="AA712" s="542"/>
      <c r="AB712" s="542"/>
      <c r="AC712" s="542"/>
      <c r="AD712" s="542"/>
      <c r="AE712" s="542"/>
      <c r="AF712" s="542"/>
      <c r="AG712" s="542"/>
      <c r="AH712" s="542"/>
      <c r="AI712" s="542"/>
      <c r="AJ712" s="542"/>
      <c r="AK712" s="542"/>
      <c r="AL712" s="542"/>
      <c r="AM712" s="542"/>
    </row>
    <row r="713" spans="1:39" x14ac:dyDescent="0.25">
      <c r="A713" s="438"/>
      <c r="B713" s="218" t="s">
        <v>168</v>
      </c>
      <c r="C713" s="265">
        <v>10395</v>
      </c>
      <c r="D713" s="545">
        <v>10242</v>
      </c>
      <c r="E713" s="265">
        <v>13219</v>
      </c>
      <c r="F713" s="265">
        <v>0</v>
      </c>
      <c r="G713" s="545">
        <v>0</v>
      </c>
      <c r="H713" s="269">
        <v>33856</v>
      </c>
      <c r="I713" s="66"/>
      <c r="J713" s="542"/>
      <c r="K713" s="542"/>
      <c r="L713" s="542"/>
      <c r="M713" s="542"/>
      <c r="N713" s="542"/>
      <c r="O713" s="542"/>
      <c r="P713" s="542"/>
      <c r="Q713" s="542"/>
      <c r="R713" s="542"/>
      <c r="S713" s="542"/>
      <c r="T713" s="542"/>
      <c r="U713" s="542"/>
      <c r="V713" s="542"/>
      <c r="W713" s="542"/>
      <c r="X713" s="542"/>
      <c r="Y713" s="542"/>
      <c r="Z713" s="542"/>
      <c r="AA713" s="542"/>
      <c r="AB713" s="542"/>
      <c r="AC713" s="542"/>
      <c r="AD713" s="542"/>
      <c r="AE713" s="542"/>
      <c r="AF713" s="542"/>
      <c r="AG713" s="542"/>
      <c r="AH713" s="542"/>
      <c r="AI713" s="542"/>
      <c r="AJ713" s="542"/>
      <c r="AK713" s="542"/>
      <c r="AL713" s="542"/>
      <c r="AM713" s="542"/>
    </row>
    <row r="714" spans="1:39" ht="13.8" thickBot="1" x14ac:dyDescent="0.3">
      <c r="A714" s="443"/>
      <c r="B714" s="219" t="s">
        <v>18</v>
      </c>
      <c r="C714" s="433">
        <v>80556</v>
      </c>
      <c r="D714" s="546">
        <v>40193</v>
      </c>
      <c r="E714" s="433">
        <v>31420</v>
      </c>
      <c r="F714" s="433">
        <v>0</v>
      </c>
      <c r="G714" s="546">
        <v>0</v>
      </c>
      <c r="H714" s="347">
        <v>152169</v>
      </c>
      <c r="I714" s="66"/>
      <c r="J714" s="542"/>
      <c r="K714" s="542"/>
      <c r="L714" s="542"/>
      <c r="M714" s="542"/>
      <c r="N714" s="542"/>
      <c r="O714" s="542"/>
      <c r="P714" s="542"/>
      <c r="Q714" s="542"/>
      <c r="R714" s="542"/>
      <c r="S714" s="542"/>
      <c r="T714" s="542"/>
      <c r="U714" s="542"/>
      <c r="V714" s="542"/>
      <c r="W714" s="542"/>
      <c r="X714" s="542"/>
      <c r="Y714" s="542"/>
      <c r="Z714" s="542"/>
      <c r="AA714" s="542"/>
      <c r="AB714" s="542"/>
      <c r="AC714" s="542"/>
      <c r="AD714" s="542"/>
      <c r="AE714" s="542"/>
      <c r="AF714" s="542"/>
      <c r="AG714" s="542"/>
      <c r="AH714" s="542"/>
      <c r="AI714" s="542"/>
      <c r="AJ714" s="542"/>
      <c r="AK714" s="542"/>
      <c r="AL714" s="542"/>
      <c r="AM714" s="542"/>
    </row>
    <row r="715" spans="1:39" x14ac:dyDescent="0.25">
      <c r="A715" s="531" t="s">
        <v>99</v>
      </c>
      <c r="B715" s="217" t="s">
        <v>167</v>
      </c>
      <c r="C715" s="427">
        <v>139700</v>
      </c>
      <c r="D715" s="544">
        <v>74024</v>
      </c>
      <c r="E715" s="427">
        <v>254163</v>
      </c>
      <c r="F715" s="427">
        <v>15664</v>
      </c>
      <c r="G715" s="544">
        <v>20233</v>
      </c>
      <c r="H715" s="262">
        <v>503784</v>
      </c>
      <c r="I715" s="66"/>
      <c r="J715" s="542"/>
      <c r="K715" s="542"/>
      <c r="L715" s="542"/>
      <c r="M715" s="542"/>
      <c r="N715" s="542"/>
      <c r="O715" s="542"/>
      <c r="P715" s="542"/>
      <c r="Q715" s="542"/>
      <c r="R715" s="542"/>
      <c r="S715" s="542"/>
      <c r="T715" s="542"/>
      <c r="U715" s="542"/>
      <c r="V715" s="542"/>
      <c r="W715" s="542"/>
      <c r="X715" s="542"/>
      <c r="Y715" s="542"/>
      <c r="Z715" s="542"/>
      <c r="AA715" s="542"/>
      <c r="AB715" s="542"/>
      <c r="AC715" s="542"/>
      <c r="AD715" s="542"/>
      <c r="AE715" s="542"/>
      <c r="AF715" s="542"/>
      <c r="AG715" s="542"/>
      <c r="AH715" s="542"/>
      <c r="AI715" s="542"/>
      <c r="AJ715" s="542"/>
      <c r="AK715" s="542"/>
      <c r="AL715" s="542"/>
      <c r="AM715" s="542"/>
    </row>
    <row r="716" spans="1:39" x14ac:dyDescent="0.25">
      <c r="A716" s="438"/>
      <c r="B716" s="218" t="s">
        <v>168</v>
      </c>
      <c r="C716" s="265">
        <v>21057</v>
      </c>
      <c r="D716" s="545">
        <v>22479</v>
      </c>
      <c r="E716" s="265">
        <v>183103</v>
      </c>
      <c r="F716" s="265">
        <v>29482</v>
      </c>
      <c r="G716" s="545">
        <v>36060</v>
      </c>
      <c r="H716" s="269">
        <v>292181</v>
      </c>
      <c r="I716" s="66"/>
      <c r="J716" s="542"/>
      <c r="K716" s="542"/>
      <c r="L716" s="542"/>
      <c r="M716" s="542"/>
      <c r="N716" s="542"/>
      <c r="O716" s="542"/>
      <c r="P716" s="542"/>
      <c r="Q716" s="542"/>
      <c r="R716" s="542"/>
      <c r="S716" s="542"/>
      <c r="T716" s="542"/>
      <c r="U716" s="542"/>
      <c r="V716" s="542"/>
      <c r="W716" s="542"/>
      <c r="X716" s="542"/>
      <c r="Y716" s="542"/>
      <c r="Z716" s="542"/>
      <c r="AA716" s="542"/>
      <c r="AB716" s="542"/>
      <c r="AC716" s="542"/>
      <c r="AD716" s="542"/>
      <c r="AE716" s="542"/>
      <c r="AF716" s="542"/>
      <c r="AG716" s="542"/>
      <c r="AH716" s="542"/>
      <c r="AI716" s="542"/>
      <c r="AJ716" s="542"/>
      <c r="AK716" s="542"/>
      <c r="AL716" s="542"/>
      <c r="AM716" s="542"/>
    </row>
    <row r="717" spans="1:39" ht="13.8" thickBot="1" x14ac:dyDescent="0.3">
      <c r="A717" s="443"/>
      <c r="B717" s="219" t="s">
        <v>18</v>
      </c>
      <c r="C717" s="433">
        <v>160757</v>
      </c>
      <c r="D717" s="546">
        <v>96503</v>
      </c>
      <c r="E717" s="433">
        <v>437266</v>
      </c>
      <c r="F717" s="433">
        <v>45146</v>
      </c>
      <c r="G717" s="546">
        <v>56293</v>
      </c>
      <c r="H717" s="347">
        <v>795965</v>
      </c>
      <c r="I717" s="66"/>
      <c r="J717" s="542"/>
      <c r="K717" s="542"/>
      <c r="L717" s="542"/>
      <c r="M717" s="542"/>
      <c r="N717" s="542"/>
      <c r="O717" s="542"/>
      <c r="P717" s="542"/>
      <c r="Q717" s="542"/>
      <c r="R717" s="542"/>
      <c r="S717" s="542"/>
      <c r="T717" s="542"/>
      <c r="U717" s="542"/>
      <c r="V717" s="542"/>
      <c r="W717" s="542"/>
      <c r="X717" s="542"/>
      <c r="Y717" s="542"/>
      <c r="Z717" s="542"/>
      <c r="AA717" s="542"/>
      <c r="AB717" s="542"/>
      <c r="AC717" s="542"/>
      <c r="AD717" s="542"/>
      <c r="AE717" s="542"/>
      <c r="AF717" s="542"/>
      <c r="AG717" s="542"/>
      <c r="AH717" s="542"/>
      <c r="AI717" s="542"/>
      <c r="AJ717" s="542"/>
      <c r="AK717" s="542"/>
      <c r="AL717" s="542"/>
      <c r="AM717" s="542"/>
    </row>
    <row r="718" spans="1:39" x14ac:dyDescent="0.25">
      <c r="A718" s="531" t="s">
        <v>100</v>
      </c>
      <c r="B718" s="217" t="s">
        <v>167</v>
      </c>
      <c r="C718" s="427">
        <v>108684</v>
      </c>
      <c r="D718" s="544">
        <v>45597</v>
      </c>
      <c r="E718" s="427">
        <v>122511</v>
      </c>
      <c r="F718" s="427">
        <v>18517</v>
      </c>
      <c r="G718" s="544">
        <v>67886</v>
      </c>
      <c r="H718" s="262">
        <v>363195</v>
      </c>
      <c r="I718" s="66"/>
      <c r="J718" s="542"/>
      <c r="K718" s="542"/>
      <c r="L718" s="542"/>
      <c r="M718" s="542"/>
      <c r="N718" s="542"/>
      <c r="O718" s="542"/>
      <c r="P718" s="542"/>
      <c r="Q718" s="542"/>
      <c r="R718" s="542"/>
      <c r="S718" s="542"/>
      <c r="T718" s="542"/>
      <c r="U718" s="542"/>
      <c r="V718" s="542"/>
      <c r="W718" s="542"/>
      <c r="X718" s="542"/>
      <c r="Y718" s="542"/>
      <c r="Z718" s="542"/>
      <c r="AA718" s="542"/>
      <c r="AB718" s="542"/>
      <c r="AC718" s="542"/>
      <c r="AD718" s="542"/>
      <c r="AE718" s="542"/>
      <c r="AF718" s="542"/>
      <c r="AG718" s="542"/>
      <c r="AH718" s="542"/>
      <c r="AI718" s="542"/>
      <c r="AJ718" s="542"/>
      <c r="AK718" s="542"/>
      <c r="AL718" s="542"/>
      <c r="AM718" s="542"/>
    </row>
    <row r="719" spans="1:39" x14ac:dyDescent="0.25">
      <c r="A719" s="438"/>
      <c r="B719" s="218" t="s">
        <v>168</v>
      </c>
      <c r="C719" s="265">
        <v>17349</v>
      </c>
      <c r="D719" s="545">
        <v>18830</v>
      </c>
      <c r="E719" s="265">
        <v>87711</v>
      </c>
      <c r="F719" s="265">
        <v>32009</v>
      </c>
      <c r="G719" s="545">
        <v>108805</v>
      </c>
      <c r="H719" s="269">
        <v>264704</v>
      </c>
      <c r="I719" s="66"/>
      <c r="J719" s="542"/>
      <c r="K719" s="542"/>
      <c r="L719" s="542"/>
      <c r="M719" s="542"/>
      <c r="N719" s="542"/>
      <c r="O719" s="542"/>
      <c r="P719" s="542"/>
      <c r="Q719" s="542"/>
      <c r="R719" s="542"/>
      <c r="S719" s="542"/>
      <c r="T719" s="542"/>
      <c r="U719" s="542"/>
      <c r="V719" s="542"/>
      <c r="W719" s="542"/>
      <c r="X719" s="542"/>
      <c r="Y719" s="542"/>
      <c r="Z719" s="542"/>
      <c r="AA719" s="542"/>
      <c r="AB719" s="542"/>
      <c r="AC719" s="542"/>
      <c r="AD719" s="542"/>
      <c r="AE719" s="542"/>
      <c r="AF719" s="542"/>
      <c r="AG719" s="542"/>
      <c r="AH719" s="542"/>
      <c r="AI719" s="542"/>
      <c r="AJ719" s="542"/>
      <c r="AK719" s="542"/>
      <c r="AL719" s="542"/>
      <c r="AM719" s="542"/>
    </row>
    <row r="720" spans="1:39" ht="13.8" thickBot="1" x14ac:dyDescent="0.3">
      <c r="A720" s="443"/>
      <c r="B720" s="219" t="s">
        <v>18</v>
      </c>
      <c r="C720" s="433">
        <v>126033</v>
      </c>
      <c r="D720" s="546">
        <v>64427</v>
      </c>
      <c r="E720" s="433">
        <v>210222</v>
      </c>
      <c r="F720" s="433">
        <v>50526</v>
      </c>
      <c r="G720" s="546">
        <v>176691</v>
      </c>
      <c r="H720" s="347">
        <v>627899</v>
      </c>
      <c r="I720" s="66"/>
      <c r="J720" s="542"/>
      <c r="K720" s="542"/>
      <c r="L720" s="542"/>
      <c r="M720" s="542"/>
      <c r="N720" s="542"/>
      <c r="O720" s="542"/>
      <c r="P720" s="542"/>
      <c r="Q720" s="542"/>
      <c r="R720" s="542"/>
      <c r="S720" s="542"/>
      <c r="T720" s="542"/>
      <c r="U720" s="542"/>
      <c r="V720" s="542"/>
      <c r="W720" s="542"/>
      <c r="X720" s="542"/>
      <c r="Y720" s="542"/>
      <c r="Z720" s="542"/>
      <c r="AA720" s="542"/>
      <c r="AB720" s="542"/>
      <c r="AC720" s="542"/>
      <c r="AD720" s="542"/>
      <c r="AE720" s="542"/>
      <c r="AF720" s="542"/>
      <c r="AG720" s="542"/>
      <c r="AH720" s="542"/>
      <c r="AI720" s="542"/>
      <c r="AJ720" s="542"/>
      <c r="AK720" s="542"/>
      <c r="AL720" s="542"/>
      <c r="AM720" s="542"/>
    </row>
    <row r="721" spans="1:39" x14ac:dyDescent="0.25">
      <c r="A721" s="531" t="s">
        <v>101</v>
      </c>
      <c r="B721" s="217" t="s">
        <v>167</v>
      </c>
      <c r="C721" s="427">
        <v>157813</v>
      </c>
      <c r="D721" s="544">
        <v>66281</v>
      </c>
      <c r="E721" s="427">
        <v>70941</v>
      </c>
      <c r="F721" s="427">
        <v>30478</v>
      </c>
      <c r="G721" s="544">
        <v>49689</v>
      </c>
      <c r="H721" s="262">
        <v>375202</v>
      </c>
      <c r="I721" s="66"/>
      <c r="J721" s="542"/>
      <c r="K721" s="542"/>
      <c r="L721" s="542"/>
      <c r="M721" s="542"/>
      <c r="N721" s="542"/>
      <c r="O721" s="542"/>
      <c r="P721" s="542"/>
      <c r="Q721" s="542"/>
      <c r="R721" s="542"/>
      <c r="S721" s="542"/>
      <c r="T721" s="542"/>
      <c r="U721" s="542"/>
      <c r="V721" s="542"/>
      <c r="W721" s="542"/>
      <c r="X721" s="542"/>
      <c r="Y721" s="542"/>
      <c r="Z721" s="542"/>
      <c r="AA721" s="542"/>
      <c r="AB721" s="542"/>
      <c r="AC721" s="542"/>
      <c r="AD721" s="542"/>
      <c r="AE721" s="542"/>
      <c r="AF721" s="542"/>
      <c r="AG721" s="542"/>
      <c r="AH721" s="542"/>
      <c r="AI721" s="542"/>
      <c r="AJ721" s="542"/>
      <c r="AK721" s="542"/>
      <c r="AL721" s="542"/>
      <c r="AM721" s="542"/>
    </row>
    <row r="722" spans="1:39" x14ac:dyDescent="0.25">
      <c r="A722" s="438"/>
      <c r="B722" s="218" t="s">
        <v>168</v>
      </c>
      <c r="C722" s="265">
        <v>28892</v>
      </c>
      <c r="D722" s="545">
        <v>18842</v>
      </c>
      <c r="E722" s="265">
        <v>59880</v>
      </c>
      <c r="F722" s="265">
        <v>41217</v>
      </c>
      <c r="G722" s="545">
        <v>77300</v>
      </c>
      <c r="H722" s="269">
        <v>226131</v>
      </c>
      <c r="I722" s="66"/>
      <c r="J722" s="542"/>
      <c r="K722" s="542"/>
      <c r="L722" s="542"/>
      <c r="M722" s="542"/>
      <c r="N722" s="542"/>
      <c r="O722" s="542"/>
      <c r="P722" s="542"/>
      <c r="Q722" s="542"/>
      <c r="R722" s="542"/>
      <c r="S722" s="542"/>
      <c r="T722" s="542"/>
      <c r="U722" s="542"/>
      <c r="V722" s="542"/>
      <c r="W722" s="542"/>
      <c r="X722" s="542"/>
      <c r="Y722" s="542"/>
      <c r="Z722" s="542"/>
      <c r="AA722" s="542"/>
      <c r="AB722" s="542"/>
      <c r="AC722" s="542"/>
      <c r="AD722" s="542"/>
      <c r="AE722" s="542"/>
      <c r="AF722" s="542"/>
      <c r="AG722" s="542"/>
      <c r="AH722" s="542"/>
      <c r="AI722" s="542"/>
      <c r="AJ722" s="542"/>
      <c r="AK722" s="542"/>
      <c r="AL722" s="542"/>
      <c r="AM722" s="542"/>
    </row>
    <row r="723" spans="1:39" ht="13.8" thickBot="1" x14ac:dyDescent="0.3">
      <c r="A723" s="443"/>
      <c r="B723" s="219" t="s">
        <v>18</v>
      </c>
      <c r="C723" s="433">
        <v>186705</v>
      </c>
      <c r="D723" s="546">
        <v>85123</v>
      </c>
      <c r="E723" s="433">
        <v>130821</v>
      </c>
      <c r="F723" s="433">
        <v>71695</v>
      </c>
      <c r="G723" s="546">
        <v>126989</v>
      </c>
      <c r="H723" s="347">
        <v>601333</v>
      </c>
      <c r="I723" s="66"/>
      <c r="J723" s="542"/>
      <c r="K723" s="542"/>
      <c r="L723" s="542"/>
      <c r="M723" s="542"/>
      <c r="N723" s="542"/>
      <c r="O723" s="542"/>
      <c r="P723" s="542"/>
      <c r="Q723" s="542"/>
      <c r="R723" s="542"/>
      <c r="S723" s="542"/>
      <c r="T723" s="542"/>
      <c r="U723" s="542"/>
      <c r="V723" s="542"/>
      <c r="W723" s="542"/>
      <c r="X723" s="542"/>
      <c r="Y723" s="542"/>
      <c r="Z723" s="542"/>
      <c r="AA723" s="542"/>
      <c r="AB723" s="542"/>
      <c r="AC723" s="542"/>
      <c r="AD723" s="542"/>
      <c r="AE723" s="542"/>
      <c r="AF723" s="542"/>
      <c r="AG723" s="542"/>
      <c r="AH723" s="542"/>
      <c r="AI723" s="542"/>
      <c r="AJ723" s="542"/>
      <c r="AK723" s="542"/>
      <c r="AL723" s="542"/>
      <c r="AM723" s="542"/>
    </row>
    <row r="724" spans="1:39" x14ac:dyDescent="0.25">
      <c r="A724" s="531" t="s">
        <v>102</v>
      </c>
      <c r="B724" s="217" t="s">
        <v>167</v>
      </c>
      <c r="C724" s="427">
        <v>240977</v>
      </c>
      <c r="D724" s="544">
        <v>85378</v>
      </c>
      <c r="E724" s="427">
        <v>68255</v>
      </c>
      <c r="F724" s="427">
        <v>39712</v>
      </c>
      <c r="G724" s="544">
        <v>44169</v>
      </c>
      <c r="H724" s="262">
        <v>478491</v>
      </c>
      <c r="I724" s="66"/>
      <c r="J724" s="542"/>
      <c r="K724" s="542"/>
      <c r="L724" s="542"/>
      <c r="M724" s="542"/>
      <c r="N724" s="542"/>
      <c r="O724" s="542"/>
      <c r="P724" s="542"/>
      <c r="Q724" s="542"/>
      <c r="R724" s="542"/>
      <c r="S724" s="542"/>
      <c r="T724" s="542"/>
      <c r="U724" s="542"/>
      <c r="V724" s="542"/>
      <c r="W724" s="542"/>
      <c r="X724" s="542"/>
      <c r="Y724" s="542"/>
      <c r="Z724" s="542"/>
      <c r="AA724" s="542"/>
      <c r="AB724" s="542"/>
      <c r="AC724" s="542"/>
      <c r="AD724" s="542"/>
      <c r="AE724" s="542"/>
      <c r="AF724" s="542"/>
      <c r="AG724" s="542"/>
      <c r="AH724" s="542"/>
      <c r="AI724" s="542"/>
      <c r="AJ724" s="542"/>
      <c r="AK724" s="542"/>
      <c r="AL724" s="542"/>
      <c r="AM724" s="542"/>
    </row>
    <row r="725" spans="1:39" x14ac:dyDescent="0.25">
      <c r="A725" s="438"/>
      <c r="B725" s="218" t="s">
        <v>168</v>
      </c>
      <c r="C725" s="265">
        <v>43137</v>
      </c>
      <c r="D725" s="545">
        <v>22394</v>
      </c>
      <c r="E725" s="265">
        <v>45741</v>
      </c>
      <c r="F725" s="265">
        <v>44152</v>
      </c>
      <c r="G725" s="545">
        <v>66451</v>
      </c>
      <c r="H725" s="269">
        <v>221875</v>
      </c>
      <c r="I725" s="66"/>
      <c r="J725" s="542"/>
      <c r="K725" s="542"/>
      <c r="L725" s="542"/>
      <c r="M725" s="542"/>
      <c r="N725" s="542"/>
      <c r="O725" s="542"/>
      <c r="P725" s="542"/>
      <c r="Q725" s="542"/>
      <c r="R725" s="542"/>
      <c r="S725" s="542"/>
      <c r="T725" s="542"/>
      <c r="U725" s="542"/>
      <c r="V725" s="542"/>
      <c r="W725" s="542"/>
      <c r="X725" s="542"/>
      <c r="Y725" s="542"/>
      <c r="Z725" s="542"/>
      <c r="AA725" s="542"/>
      <c r="AB725" s="542"/>
      <c r="AC725" s="542"/>
      <c r="AD725" s="542"/>
      <c r="AE725" s="542"/>
      <c r="AF725" s="542"/>
      <c r="AG725" s="542"/>
      <c r="AH725" s="542"/>
      <c r="AI725" s="542"/>
      <c r="AJ725" s="542"/>
      <c r="AK725" s="542"/>
      <c r="AL725" s="542"/>
      <c r="AM725" s="542"/>
    </row>
    <row r="726" spans="1:39" ht="13.8" thickBot="1" x14ac:dyDescent="0.3">
      <c r="A726" s="443"/>
      <c r="B726" s="219" t="s">
        <v>18</v>
      </c>
      <c r="C726" s="433">
        <v>284114</v>
      </c>
      <c r="D726" s="546">
        <v>107772</v>
      </c>
      <c r="E726" s="433">
        <v>113996</v>
      </c>
      <c r="F726" s="433">
        <v>83864</v>
      </c>
      <c r="G726" s="546">
        <v>110620</v>
      </c>
      <c r="H726" s="347">
        <v>700366</v>
      </c>
      <c r="I726" s="66"/>
      <c r="J726" s="542"/>
      <c r="K726" s="542"/>
      <c r="L726" s="542"/>
      <c r="M726" s="542"/>
      <c r="N726" s="542"/>
      <c r="O726" s="542"/>
      <c r="P726" s="542"/>
      <c r="Q726" s="542"/>
      <c r="R726" s="542"/>
      <c r="S726" s="542"/>
      <c r="T726" s="542"/>
      <c r="U726" s="542"/>
      <c r="V726" s="542"/>
      <c r="W726" s="542"/>
      <c r="X726" s="542"/>
      <c r="Y726" s="542"/>
      <c r="Z726" s="542"/>
      <c r="AA726" s="542"/>
      <c r="AB726" s="542"/>
      <c r="AC726" s="542"/>
      <c r="AD726" s="542"/>
      <c r="AE726" s="542"/>
      <c r="AF726" s="542"/>
      <c r="AG726" s="542"/>
      <c r="AH726" s="542"/>
      <c r="AI726" s="542"/>
      <c r="AJ726" s="542"/>
      <c r="AK726" s="542"/>
      <c r="AL726" s="542"/>
      <c r="AM726" s="542"/>
    </row>
    <row r="727" spans="1:39" x14ac:dyDescent="0.25">
      <c r="A727" s="531" t="s">
        <v>103</v>
      </c>
      <c r="B727" s="217" t="s">
        <v>167</v>
      </c>
      <c r="C727" s="427">
        <v>274578</v>
      </c>
      <c r="D727" s="544">
        <v>108705</v>
      </c>
      <c r="E727" s="427">
        <v>73840</v>
      </c>
      <c r="F727" s="427">
        <v>41288</v>
      </c>
      <c r="G727" s="544">
        <v>44617</v>
      </c>
      <c r="H727" s="262">
        <v>543028</v>
      </c>
      <c r="I727" s="66"/>
      <c r="J727" s="542"/>
      <c r="K727" s="542"/>
      <c r="L727" s="542"/>
      <c r="M727" s="542"/>
      <c r="N727" s="542"/>
      <c r="O727" s="542"/>
      <c r="P727" s="542"/>
      <c r="Q727" s="542"/>
      <c r="R727" s="542"/>
      <c r="S727" s="542"/>
      <c r="T727" s="542"/>
      <c r="U727" s="542"/>
      <c r="V727" s="542"/>
      <c r="W727" s="542"/>
      <c r="X727" s="542"/>
      <c r="Y727" s="542"/>
      <c r="Z727" s="542"/>
      <c r="AA727" s="542"/>
      <c r="AB727" s="542"/>
      <c r="AC727" s="542"/>
      <c r="AD727" s="542"/>
      <c r="AE727" s="542"/>
      <c r="AF727" s="542"/>
      <c r="AG727" s="542"/>
      <c r="AH727" s="542"/>
      <c r="AI727" s="542"/>
      <c r="AJ727" s="542"/>
      <c r="AK727" s="542"/>
      <c r="AL727" s="542"/>
      <c r="AM727" s="542"/>
    </row>
    <row r="728" spans="1:39" x14ac:dyDescent="0.25">
      <c r="A728" s="438"/>
      <c r="B728" s="218" t="s">
        <v>168</v>
      </c>
      <c r="C728" s="265">
        <v>38558</v>
      </c>
      <c r="D728" s="545">
        <v>27029</v>
      </c>
      <c r="E728" s="265">
        <v>41520</v>
      </c>
      <c r="F728" s="265">
        <v>52759</v>
      </c>
      <c r="G728" s="545">
        <v>37058</v>
      </c>
      <c r="H728" s="269">
        <v>196924</v>
      </c>
      <c r="I728" s="66"/>
      <c r="J728" s="542"/>
      <c r="K728" s="542"/>
      <c r="L728" s="542"/>
      <c r="M728" s="542"/>
      <c r="N728" s="542"/>
      <c r="O728" s="542"/>
      <c r="P728" s="542"/>
      <c r="Q728" s="542"/>
      <c r="R728" s="542"/>
      <c r="S728" s="542"/>
      <c r="T728" s="542"/>
      <c r="U728" s="542"/>
      <c r="V728" s="542"/>
      <c r="W728" s="542"/>
      <c r="X728" s="542"/>
      <c r="Y728" s="542"/>
      <c r="Z728" s="542"/>
      <c r="AA728" s="542"/>
      <c r="AB728" s="542"/>
      <c r="AC728" s="542"/>
      <c r="AD728" s="542"/>
      <c r="AE728" s="542"/>
      <c r="AF728" s="542"/>
      <c r="AG728" s="542"/>
      <c r="AH728" s="542"/>
      <c r="AI728" s="542"/>
      <c r="AJ728" s="542"/>
      <c r="AK728" s="542"/>
      <c r="AL728" s="542"/>
      <c r="AM728" s="542"/>
    </row>
    <row r="729" spans="1:39" ht="13.8" thickBot="1" x14ac:dyDescent="0.3">
      <c r="A729" s="443"/>
      <c r="B729" s="219" t="s">
        <v>18</v>
      </c>
      <c r="C729" s="433">
        <v>313136</v>
      </c>
      <c r="D729" s="546">
        <v>135734</v>
      </c>
      <c r="E729" s="433">
        <v>115360</v>
      </c>
      <c r="F729" s="433">
        <v>94047</v>
      </c>
      <c r="G729" s="546">
        <v>81675</v>
      </c>
      <c r="H729" s="347">
        <v>739952</v>
      </c>
      <c r="I729" s="66"/>
      <c r="J729" s="542"/>
      <c r="K729" s="542"/>
      <c r="L729" s="542"/>
      <c r="M729" s="542"/>
      <c r="N729" s="542"/>
      <c r="O729" s="542"/>
      <c r="P729" s="542"/>
      <c r="Q729" s="542"/>
      <c r="R729" s="542"/>
      <c r="S729" s="542"/>
      <c r="T729" s="542"/>
      <c r="U729" s="542"/>
      <c r="V729" s="542"/>
      <c r="W729" s="542"/>
      <c r="X729" s="542"/>
      <c r="Y729" s="542"/>
      <c r="Z729" s="542"/>
      <c r="AA729" s="542"/>
      <c r="AB729" s="542"/>
      <c r="AC729" s="542"/>
      <c r="AD729" s="542"/>
      <c r="AE729" s="542"/>
      <c r="AF729" s="542"/>
      <c r="AG729" s="542"/>
      <c r="AH729" s="542"/>
      <c r="AI729" s="542"/>
      <c r="AJ729" s="542"/>
      <c r="AK729" s="542"/>
      <c r="AL729" s="542"/>
      <c r="AM729" s="542"/>
    </row>
    <row r="730" spans="1:39" x14ac:dyDescent="0.25">
      <c r="A730" s="531" t="s">
        <v>104</v>
      </c>
      <c r="B730" s="217" t="s">
        <v>167</v>
      </c>
      <c r="C730" s="427">
        <v>226279</v>
      </c>
      <c r="D730" s="544">
        <v>122924</v>
      </c>
      <c r="E730" s="427">
        <v>83559</v>
      </c>
      <c r="F730" s="427">
        <v>46704</v>
      </c>
      <c r="G730" s="544">
        <v>55597</v>
      </c>
      <c r="H730" s="262">
        <v>535063</v>
      </c>
      <c r="I730" s="66"/>
      <c r="J730" s="542"/>
      <c r="K730" s="542"/>
      <c r="L730" s="542"/>
      <c r="M730" s="542"/>
      <c r="N730" s="542"/>
      <c r="O730" s="542"/>
      <c r="P730" s="542"/>
      <c r="Q730" s="542"/>
      <c r="R730" s="542"/>
      <c r="S730" s="542"/>
      <c r="T730" s="542"/>
      <c r="U730" s="542"/>
      <c r="V730" s="542"/>
      <c r="W730" s="542"/>
      <c r="X730" s="542"/>
      <c r="Y730" s="542"/>
      <c r="Z730" s="542"/>
      <c r="AA730" s="542"/>
      <c r="AB730" s="542"/>
      <c r="AC730" s="542"/>
      <c r="AD730" s="542"/>
      <c r="AE730" s="542"/>
      <c r="AF730" s="542"/>
      <c r="AG730" s="542"/>
      <c r="AH730" s="542"/>
      <c r="AI730" s="542"/>
      <c r="AJ730" s="542"/>
      <c r="AK730" s="542"/>
      <c r="AL730" s="542"/>
      <c r="AM730" s="542"/>
    </row>
    <row r="731" spans="1:39" x14ac:dyDescent="0.25">
      <c r="A731" s="438"/>
      <c r="B731" s="218" t="s">
        <v>168</v>
      </c>
      <c r="C731" s="265">
        <v>33693</v>
      </c>
      <c r="D731" s="545">
        <v>19911</v>
      </c>
      <c r="E731" s="265">
        <v>22573</v>
      </c>
      <c r="F731" s="265">
        <v>52085</v>
      </c>
      <c r="G731" s="545">
        <v>26027</v>
      </c>
      <c r="H731" s="269">
        <v>154289</v>
      </c>
      <c r="I731" s="66"/>
      <c r="J731" s="542"/>
      <c r="K731" s="542"/>
      <c r="L731" s="542"/>
      <c r="M731" s="542"/>
      <c r="N731" s="542"/>
      <c r="O731" s="542"/>
      <c r="P731" s="542"/>
      <c r="Q731" s="542"/>
      <c r="R731" s="542"/>
      <c r="S731" s="542"/>
      <c r="T731" s="542"/>
      <c r="U731" s="542"/>
      <c r="V731" s="542"/>
      <c r="W731" s="542"/>
      <c r="X731" s="542"/>
      <c r="Y731" s="542"/>
      <c r="Z731" s="542"/>
      <c r="AA731" s="542"/>
      <c r="AB731" s="542"/>
      <c r="AC731" s="542"/>
      <c r="AD731" s="542"/>
      <c r="AE731" s="542"/>
      <c r="AF731" s="542"/>
      <c r="AG731" s="542"/>
      <c r="AH731" s="542"/>
      <c r="AI731" s="542"/>
      <c r="AJ731" s="542"/>
      <c r="AK731" s="542"/>
      <c r="AL731" s="542"/>
      <c r="AM731" s="542"/>
    </row>
    <row r="732" spans="1:39" ht="13.8" thickBot="1" x14ac:dyDescent="0.3">
      <c r="A732" s="443"/>
      <c r="B732" s="219" t="s">
        <v>18</v>
      </c>
      <c r="C732" s="433">
        <v>259972</v>
      </c>
      <c r="D732" s="546">
        <v>142835</v>
      </c>
      <c r="E732" s="433">
        <v>106132</v>
      </c>
      <c r="F732" s="433">
        <v>98789</v>
      </c>
      <c r="G732" s="546">
        <v>81624</v>
      </c>
      <c r="H732" s="347">
        <v>689352</v>
      </c>
      <c r="I732" s="66"/>
      <c r="J732" s="542"/>
      <c r="K732" s="542"/>
      <c r="L732" s="542"/>
      <c r="M732" s="542"/>
      <c r="N732" s="542"/>
      <c r="O732" s="542"/>
      <c r="P732" s="542"/>
      <c r="Q732" s="542"/>
      <c r="R732" s="542"/>
      <c r="S732" s="542"/>
      <c r="T732" s="542"/>
      <c r="U732" s="542"/>
      <c r="V732" s="542"/>
      <c r="W732" s="542"/>
      <c r="X732" s="542"/>
      <c r="Y732" s="542"/>
      <c r="Z732" s="542"/>
      <c r="AA732" s="542"/>
      <c r="AB732" s="542"/>
      <c r="AC732" s="542"/>
      <c r="AD732" s="542"/>
      <c r="AE732" s="542"/>
      <c r="AF732" s="542"/>
      <c r="AG732" s="542"/>
      <c r="AH732" s="542"/>
      <c r="AI732" s="542"/>
      <c r="AJ732" s="542"/>
      <c r="AK732" s="542"/>
      <c r="AL732" s="542"/>
      <c r="AM732" s="542"/>
    </row>
    <row r="733" spans="1:39" x14ac:dyDescent="0.25">
      <c r="A733" s="531" t="s">
        <v>46</v>
      </c>
      <c r="B733" s="217" t="s">
        <v>167</v>
      </c>
      <c r="C733" s="427">
        <v>197933</v>
      </c>
      <c r="D733" s="544">
        <v>86396</v>
      </c>
      <c r="E733" s="427">
        <v>81997</v>
      </c>
      <c r="F733" s="427">
        <v>51917</v>
      </c>
      <c r="G733" s="544">
        <v>66902</v>
      </c>
      <c r="H733" s="262">
        <v>485145</v>
      </c>
      <c r="I733" s="66"/>
      <c r="J733" s="542"/>
      <c r="K733" s="542"/>
      <c r="L733" s="542"/>
      <c r="M733" s="542"/>
      <c r="N733" s="542"/>
      <c r="O733" s="542"/>
      <c r="P733" s="542"/>
      <c r="Q733" s="542"/>
      <c r="R733" s="542"/>
      <c r="S733" s="542"/>
      <c r="T733" s="542"/>
      <c r="U733" s="542"/>
      <c r="V733" s="542"/>
      <c r="W733" s="542"/>
      <c r="X733" s="542"/>
      <c r="Y733" s="542"/>
      <c r="Z733" s="542"/>
      <c r="AA733" s="542"/>
      <c r="AB733" s="542"/>
      <c r="AC733" s="542"/>
      <c r="AD733" s="542"/>
      <c r="AE733" s="542"/>
      <c r="AF733" s="542"/>
      <c r="AG733" s="542"/>
      <c r="AH733" s="542"/>
      <c r="AI733" s="542"/>
      <c r="AJ733" s="542"/>
      <c r="AK733" s="542"/>
      <c r="AL733" s="542"/>
      <c r="AM733" s="542"/>
    </row>
    <row r="734" spans="1:39" x14ac:dyDescent="0.25">
      <c r="A734" s="438"/>
      <c r="B734" s="218" t="s">
        <v>168</v>
      </c>
      <c r="C734" s="265">
        <v>27681</v>
      </c>
      <c r="D734" s="545">
        <v>13161</v>
      </c>
      <c r="E734" s="265">
        <v>23790</v>
      </c>
      <c r="F734" s="265">
        <v>34970</v>
      </c>
      <c r="G734" s="545">
        <v>24222</v>
      </c>
      <c r="H734" s="269">
        <v>123824</v>
      </c>
      <c r="I734" s="66"/>
      <c r="J734" s="542"/>
      <c r="K734" s="542"/>
      <c r="L734" s="542"/>
      <c r="M734" s="542"/>
      <c r="N734" s="542"/>
      <c r="O734" s="542"/>
      <c r="P734" s="542"/>
      <c r="Q734" s="542"/>
      <c r="R734" s="542"/>
      <c r="S734" s="542"/>
      <c r="T734" s="542"/>
      <c r="U734" s="542"/>
      <c r="V734" s="542"/>
      <c r="W734" s="542"/>
      <c r="X734" s="542"/>
      <c r="Y734" s="542"/>
      <c r="Z734" s="542"/>
      <c r="AA734" s="542"/>
      <c r="AB734" s="542"/>
      <c r="AC734" s="542"/>
      <c r="AD734" s="542"/>
      <c r="AE734" s="542"/>
      <c r="AF734" s="542"/>
      <c r="AG734" s="542"/>
      <c r="AH734" s="542"/>
      <c r="AI734" s="542"/>
      <c r="AJ734" s="542"/>
      <c r="AK734" s="542"/>
      <c r="AL734" s="542"/>
      <c r="AM734" s="542"/>
    </row>
    <row r="735" spans="1:39" ht="13.8" thickBot="1" x14ac:dyDescent="0.3">
      <c r="A735" s="443"/>
      <c r="B735" s="219" t="s">
        <v>18</v>
      </c>
      <c r="C735" s="433">
        <v>225614</v>
      </c>
      <c r="D735" s="546">
        <v>99557</v>
      </c>
      <c r="E735" s="433">
        <v>105787</v>
      </c>
      <c r="F735" s="433">
        <v>86887</v>
      </c>
      <c r="G735" s="546">
        <v>91124</v>
      </c>
      <c r="H735" s="347">
        <v>608969</v>
      </c>
      <c r="I735" s="66"/>
      <c r="J735" s="542"/>
      <c r="K735" s="542"/>
      <c r="L735" s="542"/>
      <c r="M735" s="542"/>
      <c r="N735" s="542"/>
      <c r="O735" s="542"/>
      <c r="P735" s="542"/>
      <c r="Q735" s="542"/>
      <c r="R735" s="542"/>
      <c r="S735" s="542"/>
      <c r="T735" s="542"/>
      <c r="U735" s="542"/>
      <c r="V735" s="542"/>
      <c r="W735" s="542"/>
      <c r="X735" s="542"/>
      <c r="Y735" s="542"/>
      <c r="Z735" s="542"/>
      <c r="AA735" s="542"/>
      <c r="AB735" s="542"/>
      <c r="AC735" s="542"/>
      <c r="AD735" s="542"/>
      <c r="AE735" s="542"/>
      <c r="AF735" s="542"/>
      <c r="AG735" s="542"/>
      <c r="AH735" s="542"/>
      <c r="AI735" s="542"/>
      <c r="AJ735" s="542"/>
      <c r="AK735" s="542"/>
      <c r="AL735" s="542"/>
      <c r="AM735" s="542"/>
    </row>
    <row r="736" spans="1:39" x14ac:dyDescent="0.25">
      <c r="A736" s="531" t="s">
        <v>47</v>
      </c>
      <c r="B736" s="217" t="s">
        <v>167</v>
      </c>
      <c r="C736" s="427">
        <v>125849</v>
      </c>
      <c r="D736" s="544">
        <v>57208</v>
      </c>
      <c r="E736" s="427">
        <v>39387</v>
      </c>
      <c r="F736" s="427">
        <v>36722</v>
      </c>
      <c r="G736" s="544">
        <v>42002</v>
      </c>
      <c r="H736" s="262">
        <v>301168</v>
      </c>
      <c r="I736" s="66"/>
      <c r="J736" s="542"/>
      <c r="K736" s="542"/>
      <c r="L736" s="542"/>
      <c r="M736" s="542"/>
      <c r="N736" s="542"/>
      <c r="O736" s="542"/>
      <c r="P736" s="542"/>
      <c r="Q736" s="542"/>
      <c r="R736" s="542"/>
      <c r="S736" s="542"/>
      <c r="T736" s="542"/>
      <c r="U736" s="542"/>
      <c r="V736" s="542"/>
      <c r="W736" s="542"/>
      <c r="X736" s="542"/>
      <c r="Y736" s="542"/>
      <c r="Z736" s="542"/>
      <c r="AA736" s="542"/>
      <c r="AB736" s="542"/>
      <c r="AC736" s="542"/>
      <c r="AD736" s="542"/>
      <c r="AE736" s="542"/>
      <c r="AF736" s="542"/>
      <c r="AG736" s="542"/>
      <c r="AH736" s="542"/>
      <c r="AI736" s="542"/>
      <c r="AJ736" s="542"/>
      <c r="AK736" s="542"/>
      <c r="AL736" s="542"/>
      <c r="AM736" s="542"/>
    </row>
    <row r="737" spans="1:39" x14ac:dyDescent="0.25">
      <c r="A737" s="438"/>
      <c r="B737" s="218" t="s">
        <v>168</v>
      </c>
      <c r="C737" s="265">
        <v>9071</v>
      </c>
      <c r="D737" s="545">
        <v>5569</v>
      </c>
      <c r="E737" s="265">
        <v>6053</v>
      </c>
      <c r="F737" s="265">
        <v>14696</v>
      </c>
      <c r="G737" s="545">
        <v>11407</v>
      </c>
      <c r="H737" s="269">
        <v>46796</v>
      </c>
      <c r="I737" s="66"/>
      <c r="J737" s="542"/>
      <c r="K737" s="542"/>
      <c r="L737" s="542"/>
      <c r="M737" s="542"/>
      <c r="N737" s="542"/>
      <c r="O737" s="542"/>
      <c r="P737" s="542"/>
      <c r="Q737" s="542"/>
      <c r="R737" s="542"/>
      <c r="S737" s="542"/>
      <c r="T737" s="542"/>
      <c r="U737" s="542"/>
      <c r="V737" s="542"/>
      <c r="W737" s="542"/>
      <c r="X737" s="542"/>
      <c r="Y737" s="542"/>
      <c r="Z737" s="542"/>
      <c r="AA737" s="542"/>
      <c r="AB737" s="542"/>
      <c r="AC737" s="542"/>
      <c r="AD737" s="542"/>
      <c r="AE737" s="542"/>
      <c r="AF737" s="542"/>
      <c r="AG737" s="542"/>
      <c r="AH737" s="542"/>
      <c r="AI737" s="542"/>
      <c r="AJ737" s="542"/>
      <c r="AK737" s="542"/>
      <c r="AL737" s="542"/>
      <c r="AM737" s="542"/>
    </row>
    <row r="738" spans="1:39" ht="13.8" thickBot="1" x14ac:dyDescent="0.3">
      <c r="A738" s="443"/>
      <c r="B738" s="219" t="s">
        <v>18</v>
      </c>
      <c r="C738" s="433">
        <v>134920</v>
      </c>
      <c r="D738" s="546">
        <v>62777</v>
      </c>
      <c r="E738" s="433">
        <v>45440</v>
      </c>
      <c r="F738" s="433">
        <v>51418</v>
      </c>
      <c r="G738" s="546">
        <v>53409</v>
      </c>
      <c r="H738" s="347">
        <v>347964</v>
      </c>
      <c r="I738" s="66"/>
      <c r="J738" s="542"/>
      <c r="K738" s="542"/>
      <c r="L738" s="542"/>
      <c r="M738" s="542"/>
      <c r="N738" s="542"/>
      <c r="O738" s="542"/>
      <c r="P738" s="542"/>
      <c r="Q738" s="542"/>
      <c r="R738" s="542"/>
      <c r="S738" s="542"/>
      <c r="T738" s="542"/>
      <c r="U738" s="542"/>
      <c r="V738" s="542"/>
      <c r="W738" s="542"/>
      <c r="X738" s="542"/>
      <c r="Y738" s="542"/>
      <c r="Z738" s="542"/>
      <c r="AA738" s="542"/>
      <c r="AB738" s="542"/>
      <c r="AC738" s="542"/>
      <c r="AD738" s="542"/>
      <c r="AE738" s="542"/>
      <c r="AF738" s="542"/>
      <c r="AG738" s="542"/>
      <c r="AH738" s="542"/>
      <c r="AI738" s="542"/>
      <c r="AJ738" s="542"/>
      <c r="AK738" s="542"/>
      <c r="AL738" s="542"/>
      <c r="AM738" s="542"/>
    </row>
    <row r="739" spans="1:39" x14ac:dyDescent="0.25">
      <c r="A739" s="531" t="s">
        <v>48</v>
      </c>
      <c r="B739" s="217" t="s">
        <v>167</v>
      </c>
      <c r="C739" s="427">
        <v>84910</v>
      </c>
      <c r="D739" s="544">
        <v>31788</v>
      </c>
      <c r="E739" s="427">
        <v>21487</v>
      </c>
      <c r="F739" s="427">
        <v>12290</v>
      </c>
      <c r="G739" s="544">
        <v>18281</v>
      </c>
      <c r="H739" s="262">
        <v>168756</v>
      </c>
      <c r="I739" s="66"/>
      <c r="J739" s="542"/>
      <c r="K739" s="542"/>
      <c r="L739" s="542"/>
      <c r="M739" s="542"/>
      <c r="N739" s="542"/>
      <c r="O739" s="542"/>
      <c r="P739" s="542"/>
      <c r="Q739" s="542"/>
      <c r="R739" s="542"/>
      <c r="S739" s="542"/>
      <c r="T739" s="542"/>
      <c r="U739" s="542"/>
      <c r="V739" s="542"/>
      <c r="W739" s="542"/>
      <c r="X739" s="542"/>
      <c r="Y739" s="542"/>
      <c r="Z739" s="542"/>
      <c r="AA739" s="542"/>
      <c r="AB739" s="542"/>
      <c r="AC739" s="542"/>
      <c r="AD739" s="542"/>
      <c r="AE739" s="542"/>
      <c r="AF739" s="542"/>
      <c r="AG739" s="542"/>
      <c r="AH739" s="542"/>
      <c r="AI739" s="542"/>
      <c r="AJ739" s="542"/>
      <c r="AK739" s="542"/>
      <c r="AL739" s="542"/>
      <c r="AM739" s="542"/>
    </row>
    <row r="740" spans="1:39" x14ac:dyDescent="0.25">
      <c r="A740" s="438"/>
      <c r="B740" s="218" t="s">
        <v>168</v>
      </c>
      <c r="C740" s="265">
        <v>6229</v>
      </c>
      <c r="D740" s="545">
        <v>0</v>
      </c>
      <c r="E740" s="265">
        <v>1506</v>
      </c>
      <c r="F740" s="265">
        <v>0</v>
      </c>
      <c r="G740" s="545">
        <v>1935</v>
      </c>
      <c r="H740" s="269">
        <v>9670</v>
      </c>
      <c r="I740" s="66"/>
      <c r="J740" s="542"/>
      <c r="K740" s="542"/>
      <c r="L740" s="542"/>
      <c r="M740" s="542"/>
      <c r="N740" s="542"/>
      <c r="O740" s="542"/>
      <c r="P740" s="542"/>
      <c r="Q740" s="542"/>
      <c r="R740" s="542"/>
      <c r="S740" s="542"/>
      <c r="T740" s="542"/>
      <c r="U740" s="542"/>
      <c r="V740" s="542"/>
      <c r="W740" s="542"/>
      <c r="X740" s="542"/>
      <c r="Y740" s="542"/>
      <c r="Z740" s="542"/>
      <c r="AA740" s="542"/>
      <c r="AB740" s="542"/>
      <c r="AC740" s="542"/>
      <c r="AD740" s="542"/>
      <c r="AE740" s="542"/>
      <c r="AF740" s="542"/>
      <c r="AG740" s="542"/>
      <c r="AH740" s="542"/>
      <c r="AI740" s="542"/>
      <c r="AJ740" s="542"/>
      <c r="AK740" s="542"/>
      <c r="AL740" s="542"/>
      <c r="AM740" s="542"/>
    </row>
    <row r="741" spans="1:39" ht="13.8" thickBot="1" x14ac:dyDescent="0.3">
      <c r="A741" s="443"/>
      <c r="B741" s="219" t="s">
        <v>18</v>
      </c>
      <c r="C741" s="433">
        <v>91139</v>
      </c>
      <c r="D741" s="546">
        <v>31788</v>
      </c>
      <c r="E741" s="433">
        <v>22993</v>
      </c>
      <c r="F741" s="433">
        <v>12290</v>
      </c>
      <c r="G741" s="546">
        <v>20216</v>
      </c>
      <c r="H741" s="347">
        <v>178426</v>
      </c>
      <c r="I741" s="66"/>
      <c r="J741" s="542"/>
      <c r="K741" s="542"/>
      <c r="L741" s="542"/>
      <c r="M741" s="542"/>
      <c r="N741" s="542"/>
      <c r="O741" s="542"/>
      <c r="P741" s="542"/>
      <c r="Q741" s="542"/>
      <c r="R741" s="542"/>
      <c r="S741" s="542"/>
      <c r="T741" s="542"/>
      <c r="U741" s="542"/>
      <c r="V741" s="542"/>
      <c r="W741" s="542"/>
      <c r="X741" s="542"/>
      <c r="Y741" s="542"/>
      <c r="Z741" s="542"/>
      <c r="AA741" s="542"/>
      <c r="AB741" s="542"/>
      <c r="AC741" s="542"/>
      <c r="AD741" s="542"/>
      <c r="AE741" s="542"/>
      <c r="AF741" s="542"/>
      <c r="AG741" s="542"/>
      <c r="AH741" s="542"/>
      <c r="AI741" s="542"/>
      <c r="AJ741" s="542"/>
      <c r="AK741" s="542"/>
      <c r="AL741" s="542"/>
      <c r="AM741" s="542"/>
    </row>
    <row r="742" spans="1:39" x14ac:dyDescent="0.25">
      <c r="A742" s="531" t="s">
        <v>169</v>
      </c>
      <c r="B742" s="217" t="s">
        <v>167</v>
      </c>
      <c r="C742" s="427">
        <v>87285</v>
      </c>
      <c r="D742" s="544">
        <v>17492</v>
      </c>
      <c r="E742" s="427">
        <v>13278</v>
      </c>
      <c r="F742" s="427">
        <v>2422</v>
      </c>
      <c r="G742" s="544">
        <v>8103</v>
      </c>
      <c r="H742" s="262">
        <v>128580</v>
      </c>
      <c r="I742" s="66"/>
      <c r="J742" s="542"/>
      <c r="K742" s="542"/>
      <c r="L742" s="542"/>
      <c r="M742" s="542"/>
      <c r="N742" s="542"/>
      <c r="O742" s="542"/>
      <c r="P742" s="542"/>
      <c r="Q742" s="542"/>
      <c r="R742" s="542"/>
      <c r="S742" s="542"/>
      <c r="T742" s="542"/>
      <c r="U742" s="542"/>
      <c r="V742" s="542"/>
      <c r="W742" s="542"/>
      <c r="X742" s="542"/>
      <c r="Y742" s="542"/>
      <c r="Z742" s="542"/>
      <c r="AA742" s="542"/>
      <c r="AB742" s="542"/>
      <c r="AC742" s="542"/>
      <c r="AD742" s="542"/>
      <c r="AE742" s="542"/>
      <c r="AF742" s="542"/>
      <c r="AG742" s="542"/>
      <c r="AH742" s="542"/>
      <c r="AI742" s="542"/>
      <c r="AJ742" s="542"/>
      <c r="AK742" s="542"/>
      <c r="AL742" s="542"/>
      <c r="AM742" s="542"/>
    </row>
    <row r="743" spans="1:39" x14ac:dyDescent="0.25">
      <c r="A743" s="438"/>
      <c r="B743" s="218" t="s">
        <v>168</v>
      </c>
      <c r="C743" s="265">
        <v>4575</v>
      </c>
      <c r="D743" s="547">
        <v>420</v>
      </c>
      <c r="E743" s="350">
        <v>0</v>
      </c>
      <c r="F743" s="350">
        <v>0</v>
      </c>
      <c r="G743" s="547">
        <v>420</v>
      </c>
      <c r="H743" s="269">
        <v>5415</v>
      </c>
      <c r="I743" s="66"/>
      <c r="J743" s="542"/>
      <c r="K743" s="542"/>
      <c r="L743" s="542"/>
      <c r="M743" s="542"/>
      <c r="N743" s="542"/>
      <c r="O743" s="542"/>
      <c r="P743" s="542"/>
      <c r="Q743" s="542"/>
      <c r="R743" s="542"/>
      <c r="S743" s="542"/>
      <c r="T743" s="542"/>
      <c r="U743" s="542"/>
      <c r="V743" s="542"/>
      <c r="W743" s="542"/>
      <c r="X743" s="542"/>
      <c r="Y743" s="542"/>
      <c r="Z743" s="542"/>
      <c r="AA743" s="542"/>
      <c r="AB743" s="542"/>
      <c r="AC743" s="542"/>
      <c r="AD743" s="542"/>
      <c r="AE743" s="542"/>
      <c r="AF743" s="542"/>
      <c r="AG743" s="542"/>
      <c r="AH743" s="542"/>
      <c r="AI743" s="542"/>
      <c r="AJ743" s="542"/>
      <c r="AK743" s="542"/>
      <c r="AL743" s="542"/>
      <c r="AM743" s="542"/>
    </row>
    <row r="744" spans="1:39" ht="13.8" thickBot="1" x14ac:dyDescent="0.3">
      <c r="A744" s="443"/>
      <c r="B744" s="219" t="s">
        <v>18</v>
      </c>
      <c r="C744" s="433">
        <v>91860</v>
      </c>
      <c r="D744" s="546">
        <v>17912</v>
      </c>
      <c r="E744" s="433">
        <v>13278</v>
      </c>
      <c r="F744" s="433">
        <v>2422</v>
      </c>
      <c r="G744" s="546">
        <v>8523</v>
      </c>
      <c r="H744" s="347">
        <v>133995</v>
      </c>
      <c r="I744" s="66"/>
      <c r="J744" s="542"/>
      <c r="K744" s="542"/>
      <c r="L744" s="542"/>
      <c r="M744" s="542"/>
      <c r="N744" s="542"/>
      <c r="O744" s="542"/>
      <c r="P744" s="542"/>
      <c r="Q744" s="542"/>
      <c r="R744" s="542"/>
      <c r="S744" s="542"/>
      <c r="T744" s="542"/>
      <c r="U744" s="542"/>
      <c r="V744" s="542"/>
      <c r="W744" s="542"/>
      <c r="X744" s="542"/>
      <c r="Y744" s="542"/>
      <c r="Z744" s="542"/>
      <c r="AA744" s="542"/>
      <c r="AB744" s="542"/>
      <c r="AC744" s="542"/>
      <c r="AD744" s="542"/>
      <c r="AE744" s="542"/>
      <c r="AF744" s="542"/>
      <c r="AG744" s="542"/>
      <c r="AH744" s="542"/>
      <c r="AI744" s="542"/>
      <c r="AJ744" s="542"/>
      <c r="AK744" s="542"/>
      <c r="AL744" s="542"/>
      <c r="AM744" s="542"/>
    </row>
    <row r="745" spans="1:39" x14ac:dyDescent="0.25">
      <c r="A745" s="531" t="s">
        <v>18</v>
      </c>
      <c r="B745" s="217" t="s">
        <v>167</v>
      </c>
      <c r="C745" s="261">
        <v>1826942</v>
      </c>
      <c r="D745" s="548">
        <v>744626</v>
      </c>
      <c r="E745" s="261">
        <v>847619</v>
      </c>
      <c r="F745" s="261">
        <v>295714</v>
      </c>
      <c r="G745" s="548">
        <v>417479</v>
      </c>
      <c r="H745" s="262">
        <v>4132380</v>
      </c>
      <c r="I745" s="66"/>
      <c r="J745" s="542"/>
      <c r="K745" s="542"/>
      <c r="L745" s="542"/>
      <c r="M745" s="542"/>
      <c r="N745" s="542"/>
      <c r="O745" s="542"/>
      <c r="P745" s="542"/>
      <c r="Q745" s="542"/>
      <c r="R745" s="542"/>
      <c r="S745" s="542"/>
      <c r="T745" s="542"/>
      <c r="U745" s="542"/>
      <c r="V745" s="542"/>
      <c r="W745" s="542"/>
      <c r="X745" s="542"/>
      <c r="Y745" s="542"/>
      <c r="Z745" s="542"/>
      <c r="AA745" s="542"/>
      <c r="AB745" s="542"/>
      <c r="AC745" s="542"/>
      <c r="AD745" s="542"/>
      <c r="AE745" s="542"/>
      <c r="AF745" s="542"/>
      <c r="AG745" s="542"/>
      <c r="AH745" s="542"/>
      <c r="AI745" s="542"/>
      <c r="AJ745" s="542"/>
      <c r="AK745" s="542"/>
      <c r="AL745" s="542"/>
      <c r="AM745" s="542"/>
    </row>
    <row r="746" spans="1:39" x14ac:dyDescent="0.25">
      <c r="A746" s="438"/>
      <c r="B746" s="218" t="s">
        <v>168</v>
      </c>
      <c r="C746" s="268">
        <v>253965</v>
      </c>
      <c r="D746" s="549">
        <v>163794</v>
      </c>
      <c r="E746" s="268">
        <v>485096</v>
      </c>
      <c r="F746" s="268">
        <v>301370</v>
      </c>
      <c r="G746" s="549">
        <v>389685</v>
      </c>
      <c r="H746" s="269">
        <v>1593910</v>
      </c>
      <c r="I746" s="66"/>
      <c r="J746" s="542"/>
      <c r="K746" s="542"/>
      <c r="L746" s="542"/>
      <c r="M746" s="542"/>
      <c r="N746" s="542"/>
      <c r="O746" s="542"/>
      <c r="P746" s="542"/>
      <c r="Q746" s="542"/>
      <c r="R746" s="542"/>
      <c r="S746" s="542"/>
      <c r="T746" s="542"/>
      <c r="U746" s="542"/>
      <c r="V746" s="542"/>
      <c r="W746" s="542"/>
      <c r="X746" s="542"/>
      <c r="Y746" s="542"/>
      <c r="Z746" s="542"/>
      <c r="AA746" s="542"/>
      <c r="AB746" s="542"/>
      <c r="AC746" s="542"/>
      <c r="AD746" s="542"/>
      <c r="AE746" s="542"/>
      <c r="AF746" s="542"/>
      <c r="AG746" s="542"/>
      <c r="AH746" s="542"/>
      <c r="AI746" s="542"/>
      <c r="AJ746" s="542"/>
      <c r="AK746" s="542"/>
      <c r="AL746" s="542"/>
      <c r="AM746" s="542"/>
    </row>
    <row r="747" spans="1:39" ht="13.8" thickBot="1" x14ac:dyDescent="0.3">
      <c r="A747" s="443"/>
      <c r="B747" s="219" t="s">
        <v>18</v>
      </c>
      <c r="C747" s="346">
        <v>2080907</v>
      </c>
      <c r="D747" s="550">
        <v>908420</v>
      </c>
      <c r="E747" s="346">
        <v>1332715</v>
      </c>
      <c r="F747" s="346">
        <v>597084</v>
      </c>
      <c r="G747" s="550">
        <v>807164</v>
      </c>
      <c r="H747" s="347">
        <v>5726290</v>
      </c>
      <c r="I747" s="66"/>
      <c r="J747" s="542"/>
      <c r="K747" s="542"/>
      <c r="L747" s="542"/>
      <c r="M747" s="542"/>
      <c r="N747" s="542"/>
      <c r="O747" s="542"/>
      <c r="P747" s="542"/>
      <c r="Q747" s="542"/>
      <c r="R747" s="542"/>
      <c r="S747" s="542"/>
      <c r="T747" s="542"/>
      <c r="U747" s="542"/>
      <c r="V747" s="542"/>
      <c r="W747" s="542"/>
      <c r="X747" s="542"/>
      <c r="Y747" s="542"/>
      <c r="Z747" s="542"/>
      <c r="AA747" s="542"/>
      <c r="AB747" s="542"/>
      <c r="AC747" s="542"/>
      <c r="AD747" s="542"/>
      <c r="AE747" s="542"/>
      <c r="AF747" s="542"/>
      <c r="AG747" s="542"/>
      <c r="AH747" s="542"/>
      <c r="AI747" s="542"/>
      <c r="AJ747" s="542"/>
      <c r="AK747" s="542"/>
      <c r="AL747" s="542"/>
      <c r="AM747" s="542"/>
    </row>
    <row r="751" spans="1:39" ht="15.6" x14ac:dyDescent="0.25">
      <c r="A751" s="551" t="s">
        <v>170</v>
      </c>
      <c r="B751" s="551"/>
      <c r="C751" s="551"/>
      <c r="D751" s="551"/>
      <c r="E751" s="551"/>
      <c r="F751" s="551"/>
      <c r="G751" s="551"/>
      <c r="H751" s="551"/>
      <c r="I751" s="551"/>
      <c r="J751" s="551"/>
      <c r="K751" s="551"/>
      <c r="L751" s="551"/>
      <c r="M751" s="551"/>
    </row>
    <row r="752" spans="1:39" ht="13.8" thickBot="1" x14ac:dyDescent="0.3">
      <c r="A752" s="401">
        <v>21</v>
      </c>
      <c r="B752" s="486"/>
      <c r="C752" s="486"/>
      <c r="D752" s="486"/>
      <c r="E752" s="552"/>
    </row>
    <row r="753" spans="1:13" x14ac:dyDescent="0.25">
      <c r="A753" s="553" t="s">
        <v>3</v>
      </c>
      <c r="B753" s="554" t="s">
        <v>143</v>
      </c>
      <c r="C753" s="555"/>
      <c r="D753" s="556"/>
      <c r="E753" s="554" t="s">
        <v>144</v>
      </c>
      <c r="F753" s="555"/>
      <c r="G753" s="556"/>
      <c r="H753" s="554" t="s">
        <v>145</v>
      </c>
      <c r="I753" s="555"/>
      <c r="J753" s="556"/>
      <c r="K753" s="555" t="s">
        <v>18</v>
      </c>
      <c r="L753" s="555"/>
      <c r="M753" s="556"/>
    </row>
    <row r="754" spans="1:13" ht="13.8" thickBot="1" x14ac:dyDescent="0.3">
      <c r="A754" s="557"/>
      <c r="B754" s="558" t="s">
        <v>22</v>
      </c>
      <c r="C754" s="559" t="s">
        <v>23</v>
      </c>
      <c r="D754" s="211" t="s">
        <v>18</v>
      </c>
      <c r="E754" s="558" t="s">
        <v>22</v>
      </c>
      <c r="F754" s="559" t="s">
        <v>23</v>
      </c>
      <c r="G754" s="211" t="s">
        <v>18</v>
      </c>
      <c r="H754" s="558" t="s">
        <v>22</v>
      </c>
      <c r="I754" s="559" t="s">
        <v>23</v>
      </c>
      <c r="J754" s="211" t="s">
        <v>18</v>
      </c>
      <c r="K754" s="560" t="s">
        <v>22</v>
      </c>
      <c r="L754" s="559" t="s">
        <v>23</v>
      </c>
      <c r="M754" s="211" t="s">
        <v>18</v>
      </c>
    </row>
    <row r="755" spans="1:13" x14ac:dyDescent="0.25">
      <c r="A755" s="561" t="s">
        <v>35</v>
      </c>
      <c r="B755" s="257">
        <v>653</v>
      </c>
      <c r="C755" s="258">
        <v>0</v>
      </c>
      <c r="D755" s="259">
        <v>653</v>
      </c>
      <c r="E755" s="257">
        <v>82297</v>
      </c>
      <c r="F755" s="258">
        <v>4361</v>
      </c>
      <c r="G755" s="259">
        <v>86658</v>
      </c>
      <c r="H755" s="257">
        <v>455</v>
      </c>
      <c r="I755" s="258">
        <v>0</v>
      </c>
      <c r="J755" s="259">
        <v>455</v>
      </c>
      <c r="K755" s="372">
        <v>83405</v>
      </c>
      <c r="L755" s="361">
        <v>4361</v>
      </c>
      <c r="M755" s="362">
        <v>87766</v>
      </c>
    </row>
    <row r="756" spans="1:13" x14ac:dyDescent="0.25">
      <c r="A756" s="562" t="s">
        <v>37</v>
      </c>
      <c r="B756" s="264">
        <v>7467</v>
      </c>
      <c r="C756" s="265">
        <v>536</v>
      </c>
      <c r="D756" s="266">
        <v>8003</v>
      </c>
      <c r="E756" s="264">
        <v>58238</v>
      </c>
      <c r="F756" s="265">
        <v>5595</v>
      </c>
      <c r="G756" s="266">
        <v>63833</v>
      </c>
      <c r="H756" s="264">
        <v>455</v>
      </c>
      <c r="I756" s="265">
        <v>0</v>
      </c>
      <c r="J756" s="266">
        <v>455</v>
      </c>
      <c r="K756" s="374">
        <v>66160</v>
      </c>
      <c r="L756" s="268">
        <v>6131</v>
      </c>
      <c r="M756" s="269">
        <v>72291</v>
      </c>
    </row>
    <row r="757" spans="1:13" x14ac:dyDescent="0.25">
      <c r="A757" s="562" t="s">
        <v>39</v>
      </c>
      <c r="B757" s="264">
        <v>86808</v>
      </c>
      <c r="C757" s="265">
        <v>16777</v>
      </c>
      <c r="D757" s="266">
        <v>103585</v>
      </c>
      <c r="E757" s="264">
        <v>123965</v>
      </c>
      <c r="F757" s="265">
        <v>24751</v>
      </c>
      <c r="G757" s="266">
        <v>148716</v>
      </c>
      <c r="H757" s="349">
        <v>937</v>
      </c>
      <c r="I757" s="265">
        <v>482</v>
      </c>
      <c r="J757" s="266">
        <v>1419</v>
      </c>
      <c r="K757" s="374">
        <v>211710</v>
      </c>
      <c r="L757" s="268">
        <v>42010</v>
      </c>
      <c r="M757" s="269">
        <v>253720</v>
      </c>
    </row>
    <row r="758" spans="1:13" x14ac:dyDescent="0.25">
      <c r="A758" s="562" t="s">
        <v>40</v>
      </c>
      <c r="B758" s="264">
        <v>98772</v>
      </c>
      <c r="C758" s="265">
        <v>55662</v>
      </c>
      <c r="D758" s="266">
        <v>154434</v>
      </c>
      <c r="E758" s="264">
        <v>102882</v>
      </c>
      <c r="F758" s="265">
        <v>45551</v>
      </c>
      <c r="G758" s="266">
        <v>148433</v>
      </c>
      <c r="H758" s="264">
        <v>545</v>
      </c>
      <c r="I758" s="265">
        <v>107</v>
      </c>
      <c r="J758" s="266">
        <v>652</v>
      </c>
      <c r="K758" s="374">
        <v>202199</v>
      </c>
      <c r="L758" s="268">
        <v>101320</v>
      </c>
      <c r="M758" s="269">
        <v>303519</v>
      </c>
    </row>
    <row r="759" spans="1:13" x14ac:dyDescent="0.25">
      <c r="A759" s="562" t="s">
        <v>42</v>
      </c>
      <c r="B759" s="264">
        <v>102637</v>
      </c>
      <c r="C759" s="265">
        <v>69046</v>
      </c>
      <c r="D759" s="266">
        <v>171683</v>
      </c>
      <c r="E759" s="264">
        <v>113445</v>
      </c>
      <c r="F759" s="265">
        <v>41124</v>
      </c>
      <c r="G759" s="266">
        <v>154569</v>
      </c>
      <c r="H759" s="264">
        <v>0</v>
      </c>
      <c r="I759" s="265">
        <v>545</v>
      </c>
      <c r="J759" s="266">
        <v>545</v>
      </c>
      <c r="K759" s="374">
        <v>216082</v>
      </c>
      <c r="L759" s="268">
        <v>110715</v>
      </c>
      <c r="M759" s="269">
        <v>326797</v>
      </c>
    </row>
    <row r="760" spans="1:13" x14ac:dyDescent="0.25">
      <c r="A760" s="562" t="s">
        <v>43</v>
      </c>
      <c r="B760" s="264">
        <v>110968</v>
      </c>
      <c r="C760" s="265">
        <v>92835</v>
      </c>
      <c r="D760" s="266">
        <v>203803</v>
      </c>
      <c r="E760" s="264">
        <v>143063</v>
      </c>
      <c r="F760" s="265">
        <v>33482</v>
      </c>
      <c r="G760" s="266">
        <v>176545</v>
      </c>
      <c r="H760" s="264">
        <v>1955</v>
      </c>
      <c r="I760" s="265">
        <v>1855</v>
      </c>
      <c r="J760" s="266">
        <v>3810</v>
      </c>
      <c r="K760" s="374">
        <v>255986</v>
      </c>
      <c r="L760" s="268">
        <v>128172</v>
      </c>
      <c r="M760" s="269">
        <v>384158</v>
      </c>
    </row>
    <row r="761" spans="1:13" x14ac:dyDescent="0.25">
      <c r="A761" s="562" t="s">
        <v>44</v>
      </c>
      <c r="B761" s="264">
        <v>160723</v>
      </c>
      <c r="C761" s="265">
        <v>105245</v>
      </c>
      <c r="D761" s="266">
        <v>265968</v>
      </c>
      <c r="E761" s="264">
        <v>109388</v>
      </c>
      <c r="F761" s="265">
        <v>24319</v>
      </c>
      <c r="G761" s="266">
        <v>133707</v>
      </c>
      <c r="H761" s="264">
        <v>1065</v>
      </c>
      <c r="I761" s="265">
        <v>0</v>
      </c>
      <c r="J761" s="266">
        <v>1065</v>
      </c>
      <c r="K761" s="374">
        <v>271176</v>
      </c>
      <c r="L761" s="268">
        <v>129564</v>
      </c>
      <c r="M761" s="269">
        <v>400740</v>
      </c>
    </row>
    <row r="762" spans="1:13" x14ac:dyDescent="0.25">
      <c r="A762" s="562" t="s">
        <v>45</v>
      </c>
      <c r="B762" s="264">
        <v>196657</v>
      </c>
      <c r="C762" s="265">
        <v>94239</v>
      </c>
      <c r="D762" s="266">
        <v>290896</v>
      </c>
      <c r="E762" s="264">
        <v>96310</v>
      </c>
      <c r="F762" s="265">
        <v>17124</v>
      </c>
      <c r="G762" s="266">
        <v>113434</v>
      </c>
      <c r="H762" s="264">
        <v>455</v>
      </c>
      <c r="I762" s="265">
        <v>0</v>
      </c>
      <c r="J762" s="266">
        <v>455</v>
      </c>
      <c r="K762" s="374">
        <v>293422</v>
      </c>
      <c r="L762" s="268">
        <v>111363</v>
      </c>
      <c r="M762" s="269">
        <v>404785</v>
      </c>
    </row>
    <row r="763" spans="1:13" x14ac:dyDescent="0.25">
      <c r="A763" s="562" t="s">
        <v>46</v>
      </c>
      <c r="B763" s="264">
        <v>176418</v>
      </c>
      <c r="C763" s="265">
        <v>73100</v>
      </c>
      <c r="D763" s="266">
        <v>249518</v>
      </c>
      <c r="E763" s="264">
        <v>66026</v>
      </c>
      <c r="F763" s="265">
        <v>11820</v>
      </c>
      <c r="G763" s="266">
        <v>77846</v>
      </c>
      <c r="H763" s="264">
        <v>937</v>
      </c>
      <c r="I763" s="265">
        <v>420</v>
      </c>
      <c r="J763" s="266">
        <v>1357</v>
      </c>
      <c r="K763" s="374">
        <v>243381</v>
      </c>
      <c r="L763" s="268">
        <v>85340</v>
      </c>
      <c r="M763" s="269">
        <v>328721</v>
      </c>
    </row>
    <row r="764" spans="1:13" x14ac:dyDescent="0.25">
      <c r="A764" s="562" t="s">
        <v>47</v>
      </c>
      <c r="B764" s="264">
        <v>101982</v>
      </c>
      <c r="C764" s="265">
        <v>28857</v>
      </c>
      <c r="D764" s="266">
        <v>130839</v>
      </c>
      <c r="E764" s="264">
        <v>46043</v>
      </c>
      <c r="F764" s="265">
        <v>2287</v>
      </c>
      <c r="G764" s="266">
        <v>48330</v>
      </c>
      <c r="H764" s="264">
        <v>0</v>
      </c>
      <c r="I764" s="265">
        <v>1000</v>
      </c>
      <c r="J764" s="266">
        <v>1000</v>
      </c>
      <c r="K764" s="374">
        <v>148025</v>
      </c>
      <c r="L764" s="268">
        <v>32144</v>
      </c>
      <c r="M764" s="269">
        <v>180169</v>
      </c>
    </row>
    <row r="765" spans="1:13" x14ac:dyDescent="0.25">
      <c r="A765" s="562" t="s">
        <v>48</v>
      </c>
      <c r="B765" s="264">
        <v>12451</v>
      </c>
      <c r="C765" s="265">
        <v>589</v>
      </c>
      <c r="D765" s="266">
        <v>13040</v>
      </c>
      <c r="E765" s="264">
        <v>23687</v>
      </c>
      <c r="F765" s="265">
        <v>954</v>
      </c>
      <c r="G765" s="266">
        <v>24641</v>
      </c>
      <c r="H765" s="264">
        <v>850</v>
      </c>
      <c r="I765" s="265">
        <v>0</v>
      </c>
      <c r="J765" s="266">
        <v>850</v>
      </c>
      <c r="K765" s="374">
        <v>36988</v>
      </c>
      <c r="L765" s="268">
        <v>1543</v>
      </c>
      <c r="M765" s="269">
        <v>38531</v>
      </c>
    </row>
    <row r="766" spans="1:13" ht="13.8" thickBot="1" x14ac:dyDescent="0.3">
      <c r="A766" s="563" t="s">
        <v>49</v>
      </c>
      <c r="B766" s="271">
        <v>3053</v>
      </c>
      <c r="C766" s="272">
        <v>0</v>
      </c>
      <c r="D766" s="273">
        <v>3053</v>
      </c>
      <c r="E766" s="271">
        <v>11518</v>
      </c>
      <c r="F766" s="272">
        <v>1027</v>
      </c>
      <c r="G766" s="273">
        <v>12545</v>
      </c>
      <c r="H766" s="271">
        <v>482</v>
      </c>
      <c r="I766" s="365">
        <v>0</v>
      </c>
      <c r="J766" s="273">
        <v>482</v>
      </c>
      <c r="K766" s="394">
        <v>15053</v>
      </c>
      <c r="L766" s="370">
        <v>1027</v>
      </c>
      <c r="M766" s="371">
        <v>16080</v>
      </c>
    </row>
    <row r="767" spans="1:13" ht="13.8" thickBot="1" x14ac:dyDescent="0.3">
      <c r="A767" s="564" t="s">
        <v>18</v>
      </c>
      <c r="B767" s="396">
        <v>1058589</v>
      </c>
      <c r="C767" s="397">
        <v>536886</v>
      </c>
      <c r="D767" s="398">
        <v>1595475</v>
      </c>
      <c r="E767" s="396">
        <v>976862</v>
      </c>
      <c r="F767" s="397">
        <v>212395</v>
      </c>
      <c r="G767" s="398">
        <v>1189257</v>
      </c>
      <c r="H767" s="396">
        <v>8136</v>
      </c>
      <c r="I767" s="397">
        <v>4409</v>
      </c>
      <c r="J767" s="398">
        <v>12545</v>
      </c>
      <c r="K767" s="399">
        <v>2043587</v>
      </c>
      <c r="L767" s="397">
        <v>753690</v>
      </c>
      <c r="M767" s="398">
        <v>2797277</v>
      </c>
    </row>
    <row r="768" spans="1:13" x14ac:dyDescent="0.25">
      <c r="B768" s="216"/>
      <c r="C768" s="216"/>
      <c r="D768" s="216"/>
      <c r="E768" s="216"/>
      <c r="F768" s="216"/>
      <c r="G768" s="216"/>
      <c r="H768" s="216"/>
      <c r="I768" s="216"/>
      <c r="J768" s="216"/>
      <c r="K768" s="216"/>
      <c r="L768" s="216"/>
      <c r="M768" s="216"/>
    </row>
    <row r="769" spans="1:13" x14ac:dyDescent="0.25">
      <c r="B769" s="216"/>
      <c r="C769" s="216"/>
      <c r="D769" s="216"/>
      <c r="E769" s="216"/>
      <c r="F769" s="216"/>
      <c r="G769" s="216"/>
      <c r="H769" s="216"/>
      <c r="I769" s="216"/>
      <c r="J769" s="216"/>
      <c r="K769" s="216"/>
      <c r="L769" s="216"/>
      <c r="M769" s="216"/>
    </row>
    <row r="771" spans="1:13" ht="15.6" x14ac:dyDescent="0.25">
      <c r="A771" s="192" t="s">
        <v>171</v>
      </c>
      <c r="B771" s="192"/>
      <c r="C771" s="192"/>
      <c r="D771" s="192"/>
      <c r="E771" s="192"/>
      <c r="F771" s="192"/>
      <c r="G771" s="192"/>
      <c r="H771" s="192"/>
      <c r="I771" s="192"/>
      <c r="J771" s="192"/>
      <c r="K771" s="192"/>
      <c r="L771" s="192"/>
      <c r="M771" s="192"/>
    </row>
    <row r="772" spans="1:13" ht="13.8" thickBot="1" x14ac:dyDescent="0.3">
      <c r="A772" s="284">
        <v>22</v>
      </c>
      <c r="B772" s="285"/>
      <c r="C772" s="284"/>
      <c r="D772" s="284"/>
      <c r="E772" s="284"/>
      <c r="F772" s="565"/>
      <c r="G772" s="565"/>
      <c r="H772" s="565"/>
      <c r="I772" s="565"/>
      <c r="J772" s="565"/>
      <c r="K772" s="565"/>
      <c r="L772" s="565"/>
      <c r="M772" s="565"/>
    </row>
    <row r="773" spans="1:13" x14ac:dyDescent="0.25">
      <c r="A773" s="566" t="s">
        <v>127</v>
      </c>
      <c r="B773" s="567" t="s">
        <v>172</v>
      </c>
      <c r="C773" s="568"/>
      <c r="D773" s="569"/>
      <c r="E773" s="567" t="s">
        <v>173</v>
      </c>
      <c r="F773" s="568"/>
      <c r="G773" s="569"/>
      <c r="H773" s="567" t="s">
        <v>174</v>
      </c>
      <c r="I773" s="568"/>
      <c r="J773" s="569"/>
      <c r="K773" s="322" t="s">
        <v>18</v>
      </c>
      <c r="L773" s="323" t="s">
        <v>81</v>
      </c>
      <c r="M773" s="324" t="s">
        <v>18</v>
      </c>
    </row>
    <row r="774" spans="1:13" ht="13.8" thickBot="1" x14ac:dyDescent="0.3">
      <c r="A774" s="570"/>
      <c r="B774" s="387" t="s">
        <v>22</v>
      </c>
      <c r="C774" s="388" t="s">
        <v>23</v>
      </c>
      <c r="D774" s="389" t="s">
        <v>18</v>
      </c>
      <c r="E774" s="387" t="s">
        <v>22</v>
      </c>
      <c r="F774" s="388" t="s">
        <v>23</v>
      </c>
      <c r="G774" s="389" t="s">
        <v>18</v>
      </c>
      <c r="H774" s="387" t="s">
        <v>22</v>
      </c>
      <c r="I774" s="388" t="s">
        <v>23</v>
      </c>
      <c r="J774" s="389" t="s">
        <v>18</v>
      </c>
      <c r="K774" s="255" t="s">
        <v>22</v>
      </c>
      <c r="L774" s="219" t="s">
        <v>81</v>
      </c>
      <c r="M774" s="211" t="s">
        <v>18</v>
      </c>
    </row>
    <row r="775" spans="1:13" x14ac:dyDescent="0.25">
      <c r="A775" s="571" t="s">
        <v>76</v>
      </c>
      <c r="B775" s="257">
        <v>257427</v>
      </c>
      <c r="C775" s="258">
        <v>27313</v>
      </c>
      <c r="D775" s="259">
        <v>284740</v>
      </c>
      <c r="E775" s="257">
        <v>1433428</v>
      </c>
      <c r="F775" s="258">
        <v>143673</v>
      </c>
      <c r="G775" s="259">
        <v>1577101</v>
      </c>
      <c r="H775" s="257">
        <v>2751</v>
      </c>
      <c r="I775" s="258">
        <v>0</v>
      </c>
      <c r="J775" s="259">
        <v>2751</v>
      </c>
      <c r="K775" s="360">
        <v>1693606</v>
      </c>
      <c r="L775" s="361">
        <v>170986</v>
      </c>
      <c r="M775" s="362">
        <v>1864592</v>
      </c>
    </row>
    <row r="776" spans="1:13" x14ac:dyDescent="0.25">
      <c r="A776" s="572" t="s">
        <v>77</v>
      </c>
      <c r="B776" s="264">
        <v>181078</v>
      </c>
      <c r="C776" s="265">
        <v>34314</v>
      </c>
      <c r="D776" s="266">
        <v>215392</v>
      </c>
      <c r="E776" s="264">
        <v>500531</v>
      </c>
      <c r="F776" s="265">
        <v>56549</v>
      </c>
      <c r="G776" s="266">
        <v>557080</v>
      </c>
      <c r="H776" s="264">
        <v>1473</v>
      </c>
      <c r="I776" s="265">
        <v>965</v>
      </c>
      <c r="J776" s="266">
        <v>2438</v>
      </c>
      <c r="K776" s="267">
        <v>683082</v>
      </c>
      <c r="L776" s="268">
        <v>91828</v>
      </c>
      <c r="M776" s="269">
        <v>774910</v>
      </c>
    </row>
    <row r="777" spans="1:13" x14ac:dyDescent="0.25">
      <c r="A777" s="572" t="s">
        <v>57</v>
      </c>
      <c r="B777" s="264">
        <v>240621</v>
      </c>
      <c r="C777" s="265">
        <v>90977</v>
      </c>
      <c r="D777" s="266">
        <v>331598</v>
      </c>
      <c r="E777" s="264">
        <v>333318</v>
      </c>
      <c r="F777" s="265">
        <v>54266</v>
      </c>
      <c r="G777" s="266">
        <v>387584</v>
      </c>
      <c r="H777" s="264">
        <v>1027</v>
      </c>
      <c r="I777" s="265">
        <v>652</v>
      </c>
      <c r="J777" s="266">
        <v>1679</v>
      </c>
      <c r="K777" s="267">
        <v>574966</v>
      </c>
      <c r="L777" s="268">
        <v>145895</v>
      </c>
      <c r="M777" s="269">
        <v>720861</v>
      </c>
    </row>
    <row r="778" spans="1:13" x14ac:dyDescent="0.25">
      <c r="A778" s="572" t="s">
        <v>129</v>
      </c>
      <c r="B778" s="264">
        <v>170737</v>
      </c>
      <c r="C778" s="265">
        <v>200423</v>
      </c>
      <c r="D778" s="266">
        <v>371160</v>
      </c>
      <c r="E778" s="264">
        <v>107229</v>
      </c>
      <c r="F778" s="265">
        <v>35444</v>
      </c>
      <c r="G778" s="266">
        <v>142673</v>
      </c>
      <c r="H778" s="264">
        <v>455</v>
      </c>
      <c r="I778" s="265">
        <v>1392</v>
      </c>
      <c r="J778" s="266">
        <v>1847</v>
      </c>
      <c r="K778" s="267">
        <v>278421</v>
      </c>
      <c r="L778" s="268">
        <v>237259</v>
      </c>
      <c r="M778" s="269">
        <v>515680</v>
      </c>
    </row>
    <row r="779" spans="1:13" ht="13.8" thickBot="1" x14ac:dyDescent="0.3">
      <c r="A779" s="573" t="s">
        <v>130</v>
      </c>
      <c r="B779" s="271">
        <v>208726</v>
      </c>
      <c r="C779" s="272">
        <v>183859</v>
      </c>
      <c r="D779" s="273">
        <v>392585</v>
      </c>
      <c r="E779" s="271">
        <v>172816</v>
      </c>
      <c r="F779" s="272">
        <v>82778</v>
      </c>
      <c r="G779" s="273">
        <v>255594</v>
      </c>
      <c r="H779" s="271">
        <v>2430</v>
      </c>
      <c r="I779" s="272">
        <v>1400</v>
      </c>
      <c r="J779" s="273">
        <v>3830</v>
      </c>
      <c r="K779" s="369">
        <v>383972</v>
      </c>
      <c r="L779" s="370">
        <v>268037</v>
      </c>
      <c r="M779" s="371">
        <v>652009</v>
      </c>
    </row>
    <row r="780" spans="1:13" ht="13.8" thickBot="1" x14ac:dyDescent="0.3">
      <c r="A780" s="574" t="s">
        <v>18</v>
      </c>
      <c r="B780" s="575">
        <v>1058589</v>
      </c>
      <c r="C780" s="576">
        <v>536886</v>
      </c>
      <c r="D780" s="577">
        <v>1595475</v>
      </c>
      <c r="E780" s="577">
        <v>2547322</v>
      </c>
      <c r="F780" s="577">
        <v>372710</v>
      </c>
      <c r="G780" s="577">
        <v>2920032</v>
      </c>
      <c r="H780" s="577">
        <v>8136</v>
      </c>
      <c r="I780" s="577">
        <v>4409</v>
      </c>
      <c r="J780" s="577">
        <v>12545</v>
      </c>
      <c r="K780" s="396">
        <v>3614047</v>
      </c>
      <c r="L780" s="397">
        <v>914005</v>
      </c>
      <c r="M780" s="398">
        <v>4528052</v>
      </c>
    </row>
    <row r="781" spans="1:13" x14ac:dyDescent="0.25">
      <c r="B781" s="216"/>
      <c r="C781" s="216"/>
      <c r="D781" s="216"/>
      <c r="E781" s="216"/>
      <c r="F781" s="216"/>
      <c r="G781" s="216"/>
      <c r="H781" s="216"/>
      <c r="I781" s="216"/>
      <c r="J781" s="216"/>
      <c r="K781" s="216"/>
      <c r="L781" s="216"/>
      <c r="M781" s="216"/>
    </row>
    <row r="782" spans="1:13" x14ac:dyDescent="0.25">
      <c r="B782" s="216"/>
      <c r="C782" s="216"/>
      <c r="D782" s="216"/>
      <c r="E782" s="216"/>
      <c r="F782" s="216"/>
      <c r="G782" s="216"/>
      <c r="H782" s="216"/>
      <c r="I782" s="216"/>
      <c r="J782" s="216"/>
      <c r="K782" s="216"/>
      <c r="L782" s="216"/>
      <c r="M782" s="216"/>
    </row>
    <row r="783" spans="1:13" x14ac:dyDescent="0.25">
      <c r="B783" s="216"/>
      <c r="C783" s="216"/>
      <c r="D783" s="216"/>
      <c r="E783" s="216"/>
      <c r="F783" s="216"/>
      <c r="G783" s="216"/>
      <c r="H783" s="216"/>
      <c r="I783" s="216"/>
      <c r="J783" s="216"/>
      <c r="K783" s="216"/>
      <c r="L783" s="216"/>
      <c r="M783" s="216"/>
    </row>
    <row r="785" spans="1:13" ht="15.6" x14ac:dyDescent="0.25">
      <c r="A785" s="220" t="s">
        <v>175</v>
      </c>
      <c r="B785" s="220"/>
      <c r="C785" s="220"/>
      <c r="D785" s="220"/>
      <c r="E785" s="220"/>
      <c r="F785" s="220"/>
      <c r="G785" s="220"/>
      <c r="H785" s="220"/>
      <c r="I785" s="220"/>
      <c r="J785" s="220"/>
      <c r="K785" s="220"/>
      <c r="L785" s="220"/>
      <c r="M785" s="220"/>
    </row>
    <row r="786" spans="1:13" ht="13.8" thickBot="1" x14ac:dyDescent="0.3">
      <c r="A786" s="523">
        <v>23</v>
      </c>
      <c r="B786" s="252"/>
      <c r="C786" s="523"/>
      <c r="D786" s="523"/>
      <c r="E786" s="523"/>
      <c r="F786" s="523"/>
      <c r="G786" s="523"/>
      <c r="H786" s="251"/>
      <c r="I786" s="251"/>
      <c r="J786" s="252"/>
    </row>
    <row r="787" spans="1:13" x14ac:dyDescent="0.25">
      <c r="A787" s="578" t="s">
        <v>96</v>
      </c>
      <c r="B787" s="322" t="s">
        <v>172</v>
      </c>
      <c r="C787" s="323"/>
      <c r="D787" s="324"/>
      <c r="E787" s="322" t="s">
        <v>173</v>
      </c>
      <c r="F787" s="323"/>
      <c r="G787" s="324"/>
      <c r="H787" s="322" t="s">
        <v>176</v>
      </c>
      <c r="I787" s="323"/>
      <c r="J787" s="324"/>
      <c r="K787" s="322" t="s">
        <v>18</v>
      </c>
      <c r="L787" s="323"/>
      <c r="M787" s="324"/>
    </row>
    <row r="788" spans="1:13" ht="13.8" thickBot="1" x14ac:dyDescent="0.3">
      <c r="A788" s="579"/>
      <c r="B788" s="255" t="s">
        <v>22</v>
      </c>
      <c r="C788" s="219" t="s">
        <v>23</v>
      </c>
      <c r="D788" s="211" t="s">
        <v>18</v>
      </c>
      <c r="E788" s="255" t="s">
        <v>22</v>
      </c>
      <c r="F788" s="219" t="s">
        <v>23</v>
      </c>
      <c r="G788" s="211" t="s">
        <v>18</v>
      </c>
      <c r="H788" s="390" t="s">
        <v>22</v>
      </c>
      <c r="I788" s="219" t="s">
        <v>81</v>
      </c>
      <c r="J788" s="211" t="s">
        <v>18</v>
      </c>
      <c r="K788" s="390" t="s">
        <v>22</v>
      </c>
      <c r="L788" s="219" t="s">
        <v>81</v>
      </c>
      <c r="M788" s="211" t="s">
        <v>18</v>
      </c>
    </row>
    <row r="789" spans="1:13" x14ac:dyDescent="0.25">
      <c r="A789" s="580" t="s">
        <v>97</v>
      </c>
      <c r="B789" s="257">
        <v>0</v>
      </c>
      <c r="C789" s="258">
        <v>0</v>
      </c>
      <c r="D789" s="259">
        <v>0</v>
      </c>
      <c r="E789" s="257">
        <v>7167</v>
      </c>
      <c r="F789" s="258">
        <v>428</v>
      </c>
      <c r="G789" s="259">
        <v>7595</v>
      </c>
      <c r="H789" s="581">
        <v>0</v>
      </c>
      <c r="I789" s="258">
        <v>0</v>
      </c>
      <c r="J789" s="259">
        <v>0</v>
      </c>
      <c r="K789" s="372">
        <v>7167</v>
      </c>
      <c r="L789" s="361">
        <v>428</v>
      </c>
      <c r="M789" s="362">
        <v>7595</v>
      </c>
    </row>
    <row r="790" spans="1:13" x14ac:dyDescent="0.25">
      <c r="A790" s="582" t="s">
        <v>98</v>
      </c>
      <c r="B790" s="264">
        <v>0</v>
      </c>
      <c r="C790" s="265">
        <v>316</v>
      </c>
      <c r="D790" s="266">
        <v>316</v>
      </c>
      <c r="E790" s="264">
        <v>8018</v>
      </c>
      <c r="F790" s="265">
        <v>1455</v>
      </c>
      <c r="G790" s="266">
        <v>9473</v>
      </c>
      <c r="H790" s="436">
        <v>0</v>
      </c>
      <c r="I790" s="265">
        <v>0</v>
      </c>
      <c r="J790" s="266">
        <v>0</v>
      </c>
      <c r="K790" s="374">
        <v>8018</v>
      </c>
      <c r="L790" s="268">
        <v>1771</v>
      </c>
      <c r="M790" s="269">
        <v>9789</v>
      </c>
    </row>
    <row r="791" spans="1:13" x14ac:dyDescent="0.25">
      <c r="A791" s="582" t="s">
        <v>99</v>
      </c>
      <c r="B791" s="264">
        <v>1635</v>
      </c>
      <c r="C791" s="265">
        <v>5070</v>
      </c>
      <c r="D791" s="266">
        <v>6705</v>
      </c>
      <c r="E791" s="264">
        <v>21004</v>
      </c>
      <c r="F791" s="265">
        <v>10391</v>
      </c>
      <c r="G791" s="266">
        <v>31395</v>
      </c>
      <c r="H791" s="436">
        <v>0</v>
      </c>
      <c r="I791" s="265">
        <v>0</v>
      </c>
      <c r="J791" s="266">
        <v>0</v>
      </c>
      <c r="K791" s="374">
        <v>22639</v>
      </c>
      <c r="L791" s="268">
        <v>15461</v>
      </c>
      <c r="M791" s="269">
        <v>38100</v>
      </c>
    </row>
    <row r="792" spans="1:13" x14ac:dyDescent="0.25">
      <c r="A792" s="582" t="s">
        <v>100</v>
      </c>
      <c r="B792" s="264">
        <v>1446</v>
      </c>
      <c r="C792" s="265">
        <v>4895</v>
      </c>
      <c r="D792" s="266">
        <v>6341</v>
      </c>
      <c r="E792" s="264">
        <v>10958</v>
      </c>
      <c r="F792" s="265">
        <v>10040</v>
      </c>
      <c r="G792" s="266">
        <v>20998</v>
      </c>
      <c r="H792" s="436">
        <v>107</v>
      </c>
      <c r="I792" s="265">
        <v>0</v>
      </c>
      <c r="J792" s="266">
        <v>107</v>
      </c>
      <c r="K792" s="374">
        <v>12511</v>
      </c>
      <c r="L792" s="268">
        <v>14935</v>
      </c>
      <c r="M792" s="269">
        <v>27446</v>
      </c>
    </row>
    <row r="793" spans="1:13" x14ac:dyDescent="0.25">
      <c r="A793" s="582" t="s">
        <v>101</v>
      </c>
      <c r="B793" s="264">
        <v>519</v>
      </c>
      <c r="C793" s="265">
        <v>10576</v>
      </c>
      <c r="D793" s="266">
        <v>11095</v>
      </c>
      <c r="E793" s="264">
        <v>9178</v>
      </c>
      <c r="F793" s="265">
        <v>13039</v>
      </c>
      <c r="G793" s="266">
        <v>22217</v>
      </c>
      <c r="H793" s="436">
        <v>0</v>
      </c>
      <c r="I793" s="265">
        <v>0</v>
      </c>
      <c r="J793" s="266">
        <v>0</v>
      </c>
      <c r="K793" s="374">
        <v>9697</v>
      </c>
      <c r="L793" s="268">
        <v>23615</v>
      </c>
      <c r="M793" s="269">
        <v>33312</v>
      </c>
    </row>
    <row r="794" spans="1:13" x14ac:dyDescent="0.25">
      <c r="A794" s="582" t="s">
        <v>102</v>
      </c>
      <c r="B794" s="264">
        <v>1975</v>
      </c>
      <c r="C794" s="265">
        <v>4726</v>
      </c>
      <c r="D794" s="266">
        <v>6701</v>
      </c>
      <c r="E794" s="264">
        <v>14156</v>
      </c>
      <c r="F794" s="265">
        <v>13275</v>
      </c>
      <c r="G794" s="266">
        <v>27431</v>
      </c>
      <c r="H794" s="436">
        <v>107</v>
      </c>
      <c r="I794" s="265">
        <v>0</v>
      </c>
      <c r="J794" s="266">
        <v>107</v>
      </c>
      <c r="K794" s="374">
        <v>16238</v>
      </c>
      <c r="L794" s="268">
        <v>18001</v>
      </c>
      <c r="M794" s="269">
        <v>34239</v>
      </c>
    </row>
    <row r="795" spans="1:13" x14ac:dyDescent="0.25">
      <c r="A795" s="582" t="s">
        <v>103</v>
      </c>
      <c r="B795" s="264">
        <v>727</v>
      </c>
      <c r="C795" s="265">
        <v>1474</v>
      </c>
      <c r="D795" s="266">
        <v>2201</v>
      </c>
      <c r="E795" s="264">
        <v>15240</v>
      </c>
      <c r="F795" s="265">
        <v>3745</v>
      </c>
      <c r="G795" s="266">
        <v>18985</v>
      </c>
      <c r="H795" s="436">
        <v>0</v>
      </c>
      <c r="I795" s="265">
        <v>0</v>
      </c>
      <c r="J795" s="266">
        <v>0</v>
      </c>
      <c r="K795" s="374">
        <v>15967</v>
      </c>
      <c r="L795" s="268">
        <v>5219</v>
      </c>
      <c r="M795" s="269">
        <v>21186</v>
      </c>
    </row>
    <row r="796" spans="1:13" x14ac:dyDescent="0.25">
      <c r="A796" s="582" t="s">
        <v>104</v>
      </c>
      <c r="B796" s="264">
        <v>1661</v>
      </c>
      <c r="C796" s="265">
        <v>107</v>
      </c>
      <c r="D796" s="266">
        <v>1768</v>
      </c>
      <c r="E796" s="264">
        <v>11770</v>
      </c>
      <c r="F796" s="265">
        <v>3683</v>
      </c>
      <c r="G796" s="266">
        <v>15453</v>
      </c>
      <c r="H796" s="436">
        <v>107</v>
      </c>
      <c r="I796" s="265">
        <v>0</v>
      </c>
      <c r="J796" s="266">
        <v>107</v>
      </c>
      <c r="K796" s="374">
        <v>13538</v>
      </c>
      <c r="L796" s="268">
        <v>3790</v>
      </c>
      <c r="M796" s="269">
        <v>17328</v>
      </c>
    </row>
    <row r="797" spans="1:13" x14ac:dyDescent="0.25">
      <c r="A797" s="582" t="s">
        <v>105</v>
      </c>
      <c r="B797" s="264">
        <v>1313</v>
      </c>
      <c r="C797" s="265">
        <v>2198</v>
      </c>
      <c r="D797" s="266">
        <v>3511</v>
      </c>
      <c r="E797" s="264">
        <v>12663</v>
      </c>
      <c r="F797" s="265">
        <v>1761</v>
      </c>
      <c r="G797" s="266">
        <v>14424</v>
      </c>
      <c r="H797" s="436">
        <v>0</v>
      </c>
      <c r="I797" s="265">
        <v>0</v>
      </c>
      <c r="J797" s="266">
        <v>0</v>
      </c>
      <c r="K797" s="374">
        <v>13976</v>
      </c>
      <c r="L797" s="268">
        <v>3959</v>
      </c>
      <c r="M797" s="269">
        <v>17935</v>
      </c>
    </row>
    <row r="798" spans="1:13" x14ac:dyDescent="0.25">
      <c r="A798" s="582" t="s">
        <v>106</v>
      </c>
      <c r="B798" s="264">
        <v>305</v>
      </c>
      <c r="C798" s="265">
        <v>696</v>
      </c>
      <c r="D798" s="266">
        <v>1001</v>
      </c>
      <c r="E798" s="264">
        <v>9279</v>
      </c>
      <c r="F798" s="265">
        <v>2384</v>
      </c>
      <c r="G798" s="266">
        <v>11663</v>
      </c>
      <c r="H798" s="436">
        <v>0</v>
      </c>
      <c r="I798" s="265">
        <v>0</v>
      </c>
      <c r="J798" s="266">
        <v>0</v>
      </c>
      <c r="K798" s="374">
        <v>9584</v>
      </c>
      <c r="L798" s="268">
        <v>3080</v>
      </c>
      <c r="M798" s="269">
        <v>12664</v>
      </c>
    </row>
    <row r="799" spans="1:13" ht="13.8" thickBot="1" x14ac:dyDescent="0.3">
      <c r="A799" s="583" t="s">
        <v>107</v>
      </c>
      <c r="B799" s="271">
        <v>1919</v>
      </c>
      <c r="C799" s="272">
        <v>0</v>
      </c>
      <c r="D799" s="273">
        <v>1919</v>
      </c>
      <c r="E799" s="271">
        <v>7724</v>
      </c>
      <c r="F799" s="272">
        <v>545</v>
      </c>
      <c r="G799" s="273">
        <v>8269</v>
      </c>
      <c r="H799" s="584">
        <v>1192</v>
      </c>
      <c r="I799" s="272">
        <v>0</v>
      </c>
      <c r="J799" s="273">
        <v>1192</v>
      </c>
      <c r="K799" s="394">
        <v>10835</v>
      </c>
      <c r="L799" s="370">
        <v>545</v>
      </c>
      <c r="M799" s="371">
        <v>11380</v>
      </c>
    </row>
    <row r="800" spans="1:13" ht="13.8" thickBot="1" x14ac:dyDescent="0.3">
      <c r="A800" s="585" t="s">
        <v>18</v>
      </c>
      <c r="B800" s="396">
        <v>11500</v>
      </c>
      <c r="C800" s="397">
        <v>30058</v>
      </c>
      <c r="D800" s="398">
        <v>41558</v>
      </c>
      <c r="E800" s="396">
        <v>127157</v>
      </c>
      <c r="F800" s="397">
        <v>60746</v>
      </c>
      <c r="G800" s="398">
        <v>187903</v>
      </c>
      <c r="H800" s="399">
        <v>1513</v>
      </c>
      <c r="I800" s="397">
        <v>0</v>
      </c>
      <c r="J800" s="398">
        <v>1513</v>
      </c>
      <c r="K800" s="399">
        <v>140170</v>
      </c>
      <c r="L800" s="397">
        <v>90804</v>
      </c>
      <c r="M800" s="398">
        <v>230974</v>
      </c>
    </row>
    <row r="803" spans="1:14" ht="34.5" customHeight="1" x14ac:dyDescent="0.25">
      <c r="A803" s="586" t="s">
        <v>177</v>
      </c>
      <c r="B803" s="586"/>
      <c r="C803" s="586"/>
      <c r="D803" s="586"/>
    </row>
    <row r="804" spans="1:14" ht="13.8" thickBot="1" x14ac:dyDescent="0.3">
      <c r="A804" s="587" t="s">
        <v>178</v>
      </c>
      <c r="B804" s="588"/>
      <c r="C804" s="588"/>
      <c r="D804" s="589"/>
    </row>
    <row r="805" spans="1:14" x14ac:dyDescent="0.25">
      <c r="A805" s="590" t="s">
        <v>179</v>
      </c>
      <c r="B805" s="591" t="s">
        <v>180</v>
      </c>
      <c r="C805" s="592"/>
      <c r="D805" s="593"/>
    </row>
    <row r="806" spans="1:14" ht="13.8" thickBot="1" x14ac:dyDescent="0.3">
      <c r="A806" s="594"/>
      <c r="B806" s="595" t="s">
        <v>134</v>
      </c>
      <c r="C806" s="595" t="s">
        <v>135</v>
      </c>
      <c r="D806" s="596" t="s">
        <v>18</v>
      </c>
    </row>
    <row r="807" spans="1:14" x14ac:dyDescent="0.25">
      <c r="A807" s="597" t="s">
        <v>181</v>
      </c>
      <c r="B807" s="598">
        <v>59090.759303185718</v>
      </c>
      <c r="C807" s="598">
        <v>54962.774965262717</v>
      </c>
      <c r="D807" s="599">
        <v>57701.670160923895</v>
      </c>
      <c r="L807" s="66"/>
      <c r="M807" s="66"/>
      <c r="N807" s="66"/>
    </row>
    <row r="808" spans="1:14" x14ac:dyDescent="0.25">
      <c r="A808" s="600" t="s">
        <v>145</v>
      </c>
      <c r="B808" s="601">
        <v>108812.72482704843</v>
      </c>
      <c r="C808" s="601">
        <v>94187.697450504915</v>
      </c>
      <c r="D808" s="602">
        <v>106200.77241504572</v>
      </c>
      <c r="L808" s="66"/>
      <c r="M808" s="66"/>
      <c r="N808" s="66"/>
    </row>
    <row r="809" spans="1:14" ht="13.8" thickBot="1" x14ac:dyDescent="0.3">
      <c r="A809" s="603" t="s">
        <v>144</v>
      </c>
      <c r="B809" s="604">
        <v>96959.316617502438</v>
      </c>
      <c r="C809" s="604">
        <v>66909.730097527776</v>
      </c>
      <c r="D809" s="605">
        <v>86398.246313272248</v>
      </c>
      <c r="L809" s="66"/>
      <c r="M809" s="66"/>
      <c r="N809" s="66"/>
    </row>
    <row r="810" spans="1:14" ht="13.8" thickBot="1" x14ac:dyDescent="0.3">
      <c r="A810" s="606" t="s">
        <v>18</v>
      </c>
      <c r="B810" s="607">
        <v>83009.289450363503</v>
      </c>
      <c r="C810" s="607">
        <v>66086.514880123083</v>
      </c>
      <c r="D810" s="608">
        <v>78449.667372949058</v>
      </c>
      <c r="E810" s="216"/>
      <c r="F810" s="216"/>
      <c r="G810" s="216"/>
      <c r="L810" s="66"/>
      <c r="M810" s="66"/>
      <c r="N810" s="66"/>
    </row>
    <row r="811" spans="1:14" x14ac:dyDescent="0.25">
      <c r="E811" s="216"/>
      <c r="F811" s="216"/>
      <c r="G811" s="216"/>
    </row>
    <row r="813" spans="1:14" ht="15.6" x14ac:dyDescent="0.25">
      <c r="A813" s="586" t="s">
        <v>182</v>
      </c>
      <c r="B813" s="586"/>
      <c r="C813" s="586"/>
      <c r="D813" s="586"/>
    </row>
    <row r="814" spans="1:14" ht="13.8" thickBot="1" x14ac:dyDescent="0.3">
      <c r="A814" s="587" t="s">
        <v>183</v>
      </c>
      <c r="B814" s="588"/>
      <c r="C814" s="588"/>
      <c r="D814" s="589"/>
    </row>
    <row r="815" spans="1:14" x14ac:dyDescent="0.25">
      <c r="A815" s="609" t="s">
        <v>127</v>
      </c>
      <c r="B815" s="610" t="s">
        <v>180</v>
      </c>
      <c r="C815" s="610"/>
      <c r="D815" s="611"/>
    </row>
    <row r="816" spans="1:14" ht="13.8" thickBot="1" x14ac:dyDescent="0.3">
      <c r="A816" s="612"/>
      <c r="B816" s="613" t="s">
        <v>134</v>
      </c>
      <c r="C816" s="613" t="s">
        <v>135</v>
      </c>
      <c r="D816" s="596" t="s">
        <v>18</v>
      </c>
    </row>
    <row r="817" spans="1:13" x14ac:dyDescent="0.25">
      <c r="A817" s="614" t="s">
        <v>184</v>
      </c>
      <c r="B817" s="598">
        <v>89085.217518403282</v>
      </c>
      <c r="C817" s="598">
        <v>55966.304135326718</v>
      </c>
      <c r="D817" s="599">
        <v>85605.605794438103</v>
      </c>
    </row>
    <row r="818" spans="1:13" x14ac:dyDescent="0.25">
      <c r="A818" s="615" t="s">
        <v>185</v>
      </c>
      <c r="B818" s="601">
        <v>79002.728513344278</v>
      </c>
      <c r="C818" s="601">
        <v>62250.181389307734</v>
      </c>
      <c r="D818" s="602">
        <v>76346.018495281358</v>
      </c>
    </row>
    <row r="819" spans="1:13" x14ac:dyDescent="0.25">
      <c r="A819" s="615" t="s">
        <v>186</v>
      </c>
      <c r="B819" s="601">
        <v>78706.971378703878</v>
      </c>
      <c r="C819" s="601">
        <v>66499.607106654788</v>
      </c>
      <c r="D819" s="602">
        <v>75561.847448911634</v>
      </c>
    </row>
    <row r="820" spans="1:13" x14ac:dyDescent="0.25">
      <c r="A820" s="615" t="s">
        <v>129</v>
      </c>
      <c r="B820" s="601">
        <v>70240.910632602681</v>
      </c>
      <c r="C820" s="601">
        <v>64366.439561886764</v>
      </c>
      <c r="D820" s="602">
        <v>67240.33629838581</v>
      </c>
    </row>
    <row r="821" spans="1:13" ht="13.8" thickBot="1" x14ac:dyDescent="0.3">
      <c r="A821" s="616" t="s">
        <v>187</v>
      </c>
      <c r="B821" s="604">
        <v>85758.571423385831</v>
      </c>
      <c r="C821" s="604">
        <v>72824.334226149818</v>
      </c>
      <c r="D821" s="605">
        <v>79811.746722750016</v>
      </c>
    </row>
    <row r="822" spans="1:13" ht="13.8" thickBot="1" x14ac:dyDescent="0.3">
      <c r="A822" s="617" t="s">
        <v>18</v>
      </c>
      <c r="B822" s="618">
        <v>83009.289450363503</v>
      </c>
      <c r="C822" s="618">
        <v>66086.514880123083</v>
      </c>
      <c r="D822" s="608">
        <v>78449.667372949058</v>
      </c>
    </row>
    <row r="823" spans="1:13" x14ac:dyDescent="0.25">
      <c r="F823" s="313"/>
      <c r="G823" s="314"/>
      <c r="H823" s="314"/>
      <c r="I823" s="315"/>
    </row>
    <row r="824" spans="1:13" x14ac:dyDescent="0.25">
      <c r="E824" s="216"/>
      <c r="F824" s="216"/>
      <c r="G824" s="216"/>
    </row>
    <row r="826" spans="1:13" ht="15.6" x14ac:dyDescent="0.25">
      <c r="A826" s="619" t="s">
        <v>188</v>
      </c>
      <c r="B826" s="619"/>
      <c r="C826" s="619"/>
      <c r="D826" s="619"/>
    </row>
    <row r="827" spans="1:13" ht="13.8" thickBot="1" x14ac:dyDescent="0.3">
      <c r="A827" s="252">
        <v>25</v>
      </c>
      <c r="B827" s="620"/>
      <c r="C827" s="620"/>
      <c r="D827" s="621"/>
    </row>
    <row r="828" spans="1:13" x14ac:dyDescent="0.25">
      <c r="A828" s="622" t="s">
        <v>3</v>
      </c>
      <c r="B828" s="623" t="s">
        <v>180</v>
      </c>
      <c r="C828" s="623"/>
      <c r="D828" s="624"/>
    </row>
    <row r="829" spans="1:13" ht="13.8" thickBot="1" x14ac:dyDescent="0.3">
      <c r="A829" s="625"/>
      <c r="B829" s="595" t="s">
        <v>134</v>
      </c>
      <c r="C829" s="595" t="s">
        <v>135</v>
      </c>
      <c r="D829" s="596" t="s">
        <v>18</v>
      </c>
    </row>
    <row r="830" spans="1:13" x14ac:dyDescent="0.25">
      <c r="A830" s="626" t="s">
        <v>97</v>
      </c>
      <c r="B830" s="627">
        <v>65583.810323122045</v>
      </c>
      <c r="C830" s="627">
        <v>60256.13391423985</v>
      </c>
      <c r="D830" s="599">
        <v>65319.083699838186</v>
      </c>
      <c r="K830" s="66"/>
      <c r="L830" s="66"/>
      <c r="M830" s="66"/>
    </row>
    <row r="831" spans="1:13" x14ac:dyDescent="0.25">
      <c r="A831" s="628" t="s">
        <v>98</v>
      </c>
      <c r="B831" s="629">
        <v>67751.591596130573</v>
      </c>
      <c r="C831" s="601">
        <v>78192.790735605944</v>
      </c>
      <c r="D831" s="602">
        <v>68637.109737035003</v>
      </c>
      <c r="K831" s="66"/>
      <c r="L831" s="66"/>
      <c r="M831" s="66"/>
    </row>
    <row r="832" spans="1:13" x14ac:dyDescent="0.25">
      <c r="A832" s="628" t="s">
        <v>99</v>
      </c>
      <c r="B832" s="630">
        <v>81646.374285579339</v>
      </c>
      <c r="C832" s="630">
        <v>69925.586765055952</v>
      </c>
      <c r="D832" s="602">
        <v>79705.690524988328</v>
      </c>
      <c r="K832" s="66"/>
      <c r="L832" s="66"/>
      <c r="M832" s="66"/>
    </row>
    <row r="833" spans="1:13" x14ac:dyDescent="0.25">
      <c r="A833" s="628" t="s">
        <v>100</v>
      </c>
      <c r="B833" s="630">
        <v>91880.340159941479</v>
      </c>
      <c r="C833" s="630">
        <v>79019.539084089978</v>
      </c>
      <c r="D833" s="602">
        <v>87587.177738461236</v>
      </c>
      <c r="K833" s="66"/>
      <c r="L833" s="66"/>
      <c r="M833" s="66"/>
    </row>
    <row r="834" spans="1:13" x14ac:dyDescent="0.25">
      <c r="A834" s="628" t="s">
        <v>101</v>
      </c>
      <c r="B834" s="630">
        <v>88538.317860812065</v>
      </c>
      <c r="C834" s="630">
        <v>74061.21754053203</v>
      </c>
      <c r="D834" s="602">
        <v>83633.645657701927</v>
      </c>
      <c r="K834" s="66"/>
      <c r="L834" s="66"/>
      <c r="M834" s="66"/>
    </row>
    <row r="835" spans="1:13" x14ac:dyDescent="0.25">
      <c r="A835" s="628" t="s">
        <v>102</v>
      </c>
      <c r="B835" s="630">
        <v>94823.69934293277</v>
      </c>
      <c r="C835" s="630">
        <v>66363.183846706015</v>
      </c>
      <c r="D835" s="602">
        <v>85328.019981361809</v>
      </c>
      <c r="K835" s="66"/>
      <c r="L835" s="66"/>
      <c r="M835" s="66"/>
    </row>
    <row r="836" spans="1:13" x14ac:dyDescent="0.25">
      <c r="A836" s="628" t="s">
        <v>103</v>
      </c>
      <c r="B836" s="630">
        <v>83251.381021919296</v>
      </c>
      <c r="C836" s="630">
        <v>59468.479670278772</v>
      </c>
      <c r="D836" s="602">
        <v>75562.086639716537</v>
      </c>
      <c r="K836" s="66"/>
      <c r="L836" s="66"/>
      <c r="M836" s="66"/>
    </row>
    <row r="837" spans="1:13" x14ac:dyDescent="0.25">
      <c r="A837" s="628" t="s">
        <v>104</v>
      </c>
      <c r="B837" s="630">
        <v>79381.230787057502</v>
      </c>
      <c r="C837" s="630">
        <v>57285.421549347673</v>
      </c>
      <c r="D837" s="602">
        <v>73302.310856380544</v>
      </c>
      <c r="K837" s="66"/>
      <c r="L837" s="66"/>
      <c r="M837" s="66"/>
    </row>
    <row r="838" spans="1:13" x14ac:dyDescent="0.25">
      <c r="A838" s="628" t="s">
        <v>105</v>
      </c>
      <c r="B838" s="630">
        <v>75981.971887698688</v>
      </c>
      <c r="C838" s="630">
        <v>61305.508554019201</v>
      </c>
      <c r="D838" s="602">
        <v>72171.782149604071</v>
      </c>
      <c r="K838" s="66"/>
      <c r="L838" s="66"/>
      <c r="M838" s="66"/>
    </row>
    <row r="839" spans="1:13" x14ac:dyDescent="0.25">
      <c r="A839" s="628" t="s">
        <v>106</v>
      </c>
      <c r="B839" s="630">
        <v>76092.930248268895</v>
      </c>
      <c r="C839" s="630">
        <v>60478.798531607761</v>
      </c>
      <c r="D839" s="602">
        <v>73307.208787305251</v>
      </c>
      <c r="K839" s="66"/>
      <c r="L839" s="66"/>
      <c r="M839" s="66"/>
    </row>
    <row r="840" spans="1:13" x14ac:dyDescent="0.25">
      <c r="A840" s="628" t="s">
        <v>107</v>
      </c>
      <c r="B840" s="630">
        <v>95142.327241267441</v>
      </c>
      <c r="C840" s="630">
        <v>59003.240440699934</v>
      </c>
      <c r="D840" s="602">
        <v>93695.113025875253</v>
      </c>
      <c r="K840" s="66"/>
      <c r="L840" s="66"/>
      <c r="M840" s="66"/>
    </row>
    <row r="841" spans="1:13" ht="13.8" thickBot="1" x14ac:dyDescent="0.3">
      <c r="A841" s="631" t="s">
        <v>189</v>
      </c>
      <c r="B841" s="632">
        <v>84526.273832458653</v>
      </c>
      <c r="C841" s="604">
        <v>64079.844206426482</v>
      </c>
      <c r="D841" s="605">
        <v>83220.398009950281</v>
      </c>
      <c r="K841" s="66"/>
      <c r="L841" s="66"/>
      <c r="M841" s="66"/>
    </row>
    <row r="842" spans="1:13" ht="13.8" thickBot="1" x14ac:dyDescent="0.3">
      <c r="A842" s="633" t="s">
        <v>18</v>
      </c>
      <c r="B842" s="607">
        <v>83009.289450363503</v>
      </c>
      <c r="C842" s="607">
        <v>66086.514880123083</v>
      </c>
      <c r="D842" s="608">
        <v>78449.667372949058</v>
      </c>
      <c r="E842" s="216"/>
      <c r="K842" s="66"/>
      <c r="L842" s="66"/>
      <c r="M842" s="66"/>
    </row>
    <row r="844" spans="1:13" ht="15.6" x14ac:dyDescent="0.25">
      <c r="A844" s="586" t="s">
        <v>190</v>
      </c>
      <c r="B844" s="586"/>
      <c r="C844" s="586"/>
      <c r="D844" s="586"/>
    </row>
    <row r="845" spans="1:13" ht="13.8" thickBot="1" x14ac:dyDescent="0.3">
      <c r="A845" s="587">
        <v>26</v>
      </c>
      <c r="B845" s="588"/>
      <c r="C845" s="588"/>
      <c r="D845" s="589"/>
    </row>
    <row r="846" spans="1:13" x14ac:dyDescent="0.25">
      <c r="A846" s="590" t="s">
        <v>191</v>
      </c>
      <c r="B846" s="591" t="s">
        <v>180</v>
      </c>
      <c r="C846" s="592"/>
      <c r="D846" s="593"/>
    </row>
    <row r="847" spans="1:13" ht="13.8" thickBot="1" x14ac:dyDescent="0.3">
      <c r="A847" s="594"/>
      <c r="B847" s="595" t="s">
        <v>134</v>
      </c>
      <c r="C847" s="595" t="s">
        <v>135</v>
      </c>
      <c r="D847" s="596" t="s">
        <v>18</v>
      </c>
    </row>
    <row r="848" spans="1:13" x14ac:dyDescent="0.25">
      <c r="A848" s="634" t="s">
        <v>87</v>
      </c>
      <c r="B848" s="598">
        <v>77529.265682862911</v>
      </c>
      <c r="C848" s="598">
        <v>53637.105617255438</v>
      </c>
      <c r="D848" s="599">
        <v>69964.663279645509</v>
      </c>
      <c r="K848" s="66"/>
      <c r="L848" s="66"/>
      <c r="M848" s="66"/>
    </row>
    <row r="849" spans="1:49" x14ac:dyDescent="0.25">
      <c r="A849" s="635" t="s">
        <v>88</v>
      </c>
      <c r="B849" s="601">
        <v>96787.444963226342</v>
      </c>
      <c r="C849" s="601">
        <v>63397.372462973122</v>
      </c>
      <c r="D849" s="602">
        <v>91954.988713437808</v>
      </c>
      <c r="K849" s="66"/>
      <c r="L849" s="66"/>
      <c r="M849" s="66"/>
    </row>
    <row r="850" spans="1:49" x14ac:dyDescent="0.25">
      <c r="A850" s="635" t="s">
        <v>89</v>
      </c>
      <c r="B850" s="601">
        <v>94366.943712663735</v>
      </c>
      <c r="C850" s="601">
        <v>52215.34320323015</v>
      </c>
      <c r="D850" s="602">
        <v>93793.814621648853</v>
      </c>
      <c r="K850" s="66"/>
      <c r="L850" s="66"/>
      <c r="M850" s="66"/>
    </row>
    <row r="851" spans="1:49" ht="26.4" x14ac:dyDescent="0.25">
      <c r="A851" s="635" t="s">
        <v>110</v>
      </c>
      <c r="B851" s="601">
        <v>95230.561611039477</v>
      </c>
      <c r="C851" s="601">
        <v>79576.438916170213</v>
      </c>
      <c r="D851" s="602">
        <v>92935.30331937164</v>
      </c>
      <c r="K851" s="66"/>
      <c r="L851" s="66"/>
      <c r="M851" s="66"/>
    </row>
    <row r="852" spans="1:49" ht="26.4" x14ac:dyDescent="0.25">
      <c r="A852" s="635" t="s">
        <v>91</v>
      </c>
      <c r="B852" s="601">
        <v>107208.54837716324</v>
      </c>
      <c r="C852" s="601">
        <v>76893.624054414831</v>
      </c>
      <c r="D852" s="602">
        <v>103933.85292562505</v>
      </c>
      <c r="K852" s="66"/>
      <c r="L852" s="66"/>
      <c r="M852" s="66"/>
    </row>
    <row r="853" spans="1:49" ht="26.4" x14ac:dyDescent="0.25">
      <c r="A853" s="635" t="s">
        <v>92</v>
      </c>
      <c r="B853" s="601">
        <v>85403.136071381741</v>
      </c>
      <c r="C853" s="601">
        <v>65283.632447954064</v>
      </c>
      <c r="D853" s="602">
        <v>76905.760630637466</v>
      </c>
      <c r="K853" s="66"/>
      <c r="L853" s="66"/>
      <c r="M853" s="66"/>
    </row>
    <row r="854" spans="1:49" ht="13.8" thickBot="1" x14ac:dyDescent="0.3">
      <c r="A854" s="327" t="s">
        <v>93</v>
      </c>
      <c r="B854" s="604">
        <v>70889.496753167143</v>
      </c>
      <c r="C854" s="604">
        <v>66269.43148212407</v>
      </c>
      <c r="D854" s="605">
        <v>69214.740150995392</v>
      </c>
      <c r="K854" s="66"/>
      <c r="L854" s="66"/>
      <c r="M854" s="66"/>
    </row>
    <row r="855" spans="1:49" ht="13.8" thickBot="1" x14ac:dyDescent="0.3">
      <c r="A855" s="606" t="s">
        <v>18</v>
      </c>
      <c r="B855" s="607">
        <v>83009.289450363503</v>
      </c>
      <c r="C855" s="607">
        <v>66086.514880123083</v>
      </c>
      <c r="D855" s="608">
        <v>78449.667372949058</v>
      </c>
      <c r="E855" s="216"/>
      <c r="K855" s="66"/>
      <c r="L855" s="66"/>
      <c r="M855" s="66"/>
    </row>
    <row r="858" spans="1:49" ht="15.6" x14ac:dyDescent="0.25">
      <c r="A858" s="281" t="s">
        <v>192</v>
      </c>
      <c r="B858" s="281"/>
      <c r="C858" s="281"/>
      <c r="D858" s="281"/>
      <c r="E858" s="281"/>
      <c r="F858" s="281"/>
      <c r="G858" s="281"/>
      <c r="H858" s="281"/>
      <c r="I858" s="281"/>
      <c r="J858" s="281"/>
      <c r="K858" s="281"/>
      <c r="L858" s="281"/>
      <c r="M858" s="281"/>
      <c r="N858" s="636" t="s">
        <v>193</v>
      </c>
      <c r="O858" s="636"/>
      <c r="P858" s="636"/>
      <c r="Q858" s="636"/>
      <c r="R858" s="636"/>
      <c r="S858" s="636"/>
      <c r="T858" s="636"/>
      <c r="U858" s="636"/>
      <c r="V858" s="636"/>
      <c r="W858" s="636"/>
      <c r="X858" s="636"/>
      <c r="Y858" s="636"/>
      <c r="Z858" s="637"/>
      <c r="AA858" s="637"/>
      <c r="AB858" s="637"/>
      <c r="AC858" s="637"/>
      <c r="AD858" s="637"/>
      <c r="AE858" s="637"/>
      <c r="AF858" s="637"/>
      <c r="AG858" s="637"/>
      <c r="AH858" s="637"/>
      <c r="AI858" s="637"/>
      <c r="AJ858" s="637"/>
      <c r="AK858" s="637"/>
      <c r="AL858" s="636" t="s">
        <v>194</v>
      </c>
      <c r="AM858" s="636"/>
      <c r="AN858" s="636"/>
      <c r="AO858" s="636"/>
      <c r="AP858" s="636"/>
      <c r="AQ858" s="636"/>
      <c r="AR858" s="636"/>
      <c r="AS858" s="636"/>
      <c r="AT858" s="636"/>
      <c r="AU858" s="636"/>
      <c r="AV858" s="636"/>
      <c r="AW858" s="636"/>
    </row>
    <row r="859" spans="1:49" ht="13.8" thickBot="1" x14ac:dyDescent="0.3">
      <c r="A859" s="401">
        <v>27</v>
      </c>
      <c r="B859" s="285"/>
      <c r="C859" s="486"/>
      <c r="D859" s="486"/>
      <c r="N859" s="638"/>
      <c r="O859" s="638"/>
      <c r="P859" s="638"/>
      <c r="Q859" s="638"/>
      <c r="R859" s="638"/>
      <c r="S859" s="638"/>
      <c r="T859" s="638"/>
      <c r="U859" s="638"/>
      <c r="V859" s="638"/>
      <c r="W859" s="638"/>
      <c r="X859" s="638"/>
      <c r="Y859" s="638"/>
      <c r="Z859" s="638" t="s">
        <v>195</v>
      </c>
      <c r="AA859" s="638"/>
      <c r="AB859" s="638"/>
      <c r="AC859" s="638"/>
      <c r="AD859" s="638"/>
      <c r="AE859" s="638"/>
      <c r="AF859" s="638"/>
      <c r="AG859" s="638"/>
      <c r="AH859" s="638"/>
      <c r="AI859" s="638"/>
      <c r="AJ859" s="638"/>
      <c r="AK859" s="638"/>
      <c r="AL859" s="638"/>
      <c r="AM859" s="638"/>
      <c r="AN859" s="638"/>
      <c r="AO859" s="638"/>
      <c r="AP859" s="638"/>
      <c r="AQ859" s="638"/>
      <c r="AR859" s="638"/>
      <c r="AS859" s="638"/>
      <c r="AT859" s="638"/>
      <c r="AU859" s="638"/>
      <c r="AV859" s="638"/>
      <c r="AW859" s="638"/>
    </row>
    <row r="860" spans="1:49" x14ac:dyDescent="0.25">
      <c r="A860" s="578" t="s">
        <v>3</v>
      </c>
      <c r="B860" s="567" t="s">
        <v>80</v>
      </c>
      <c r="C860" s="568"/>
      <c r="D860" s="569"/>
      <c r="E860" s="567" t="s">
        <v>62</v>
      </c>
      <c r="F860" s="568"/>
      <c r="G860" s="569"/>
      <c r="H860" s="567" t="s">
        <v>63</v>
      </c>
      <c r="I860" s="568"/>
      <c r="J860" s="569"/>
      <c r="K860" s="322" t="s">
        <v>18</v>
      </c>
      <c r="L860" s="323" t="s">
        <v>81</v>
      </c>
      <c r="M860" s="324" t="s">
        <v>18</v>
      </c>
      <c r="N860" s="567" t="s">
        <v>80</v>
      </c>
      <c r="O860" s="568"/>
      <c r="P860" s="569"/>
      <c r="Q860" s="567" t="s">
        <v>62</v>
      </c>
      <c r="R860" s="568"/>
      <c r="S860" s="569"/>
      <c r="T860" s="567" t="s">
        <v>63</v>
      </c>
      <c r="U860" s="568"/>
      <c r="V860" s="569"/>
      <c r="W860" s="322" t="s">
        <v>18</v>
      </c>
      <c r="X860" s="323" t="s">
        <v>81</v>
      </c>
      <c r="Y860" s="324" t="s">
        <v>18</v>
      </c>
      <c r="Z860" s="567" t="s">
        <v>80</v>
      </c>
      <c r="AA860" s="568"/>
      <c r="AB860" s="569"/>
      <c r="AC860" s="567" t="s">
        <v>62</v>
      </c>
      <c r="AD860" s="568"/>
      <c r="AE860" s="569"/>
      <c r="AF860" s="567" t="s">
        <v>63</v>
      </c>
      <c r="AG860" s="568"/>
      <c r="AH860" s="569"/>
      <c r="AI860" s="322" t="s">
        <v>18</v>
      </c>
      <c r="AJ860" s="323" t="s">
        <v>81</v>
      </c>
      <c r="AK860" s="324" t="s">
        <v>18</v>
      </c>
      <c r="AL860" s="567" t="s">
        <v>80</v>
      </c>
      <c r="AM860" s="568"/>
      <c r="AN860" s="569"/>
      <c r="AO860" s="567" t="s">
        <v>62</v>
      </c>
      <c r="AP860" s="568"/>
      <c r="AQ860" s="569"/>
      <c r="AR860" s="567" t="s">
        <v>63</v>
      </c>
      <c r="AS860" s="568"/>
      <c r="AT860" s="569"/>
      <c r="AU860" s="322" t="s">
        <v>18</v>
      </c>
      <c r="AV860" s="323" t="s">
        <v>81</v>
      </c>
      <c r="AW860" s="324" t="s">
        <v>18</v>
      </c>
    </row>
    <row r="861" spans="1:49" ht="13.8" thickBot="1" x14ac:dyDescent="0.3">
      <c r="A861" s="579"/>
      <c r="B861" s="387" t="s">
        <v>22</v>
      </c>
      <c r="C861" s="388" t="s">
        <v>81</v>
      </c>
      <c r="D861" s="389" t="s">
        <v>18</v>
      </c>
      <c r="E861" s="387" t="s">
        <v>22</v>
      </c>
      <c r="F861" s="388" t="s">
        <v>81</v>
      </c>
      <c r="G861" s="389" t="s">
        <v>18</v>
      </c>
      <c r="H861" s="387" t="s">
        <v>22</v>
      </c>
      <c r="I861" s="388" t="s">
        <v>81</v>
      </c>
      <c r="J861" s="389" t="s">
        <v>18</v>
      </c>
      <c r="K861" s="255" t="s">
        <v>22</v>
      </c>
      <c r="L861" s="219" t="s">
        <v>81</v>
      </c>
      <c r="M861" s="211" t="s">
        <v>18</v>
      </c>
      <c r="N861" s="387" t="s">
        <v>22</v>
      </c>
      <c r="O861" s="388" t="s">
        <v>81</v>
      </c>
      <c r="P861" s="389" t="s">
        <v>18</v>
      </c>
      <c r="Q861" s="387" t="s">
        <v>22</v>
      </c>
      <c r="R861" s="388" t="s">
        <v>81</v>
      </c>
      <c r="S861" s="389" t="s">
        <v>18</v>
      </c>
      <c r="T861" s="387" t="s">
        <v>22</v>
      </c>
      <c r="U861" s="388" t="s">
        <v>81</v>
      </c>
      <c r="V861" s="389" t="s">
        <v>18</v>
      </c>
      <c r="W861" s="255" t="s">
        <v>22</v>
      </c>
      <c r="X861" s="219" t="s">
        <v>81</v>
      </c>
      <c r="Y861" s="211" t="s">
        <v>18</v>
      </c>
      <c r="Z861" s="387" t="s">
        <v>22</v>
      </c>
      <c r="AA861" s="388" t="s">
        <v>81</v>
      </c>
      <c r="AB861" s="389" t="s">
        <v>18</v>
      </c>
      <c r="AC861" s="387" t="s">
        <v>22</v>
      </c>
      <c r="AD861" s="388" t="s">
        <v>81</v>
      </c>
      <c r="AE861" s="389" t="s">
        <v>18</v>
      </c>
      <c r="AF861" s="387" t="s">
        <v>22</v>
      </c>
      <c r="AG861" s="388" t="s">
        <v>81</v>
      </c>
      <c r="AH861" s="389" t="s">
        <v>18</v>
      </c>
      <c r="AI861" s="255" t="s">
        <v>22</v>
      </c>
      <c r="AJ861" s="219" t="s">
        <v>81</v>
      </c>
      <c r="AK861" s="211" t="s">
        <v>18</v>
      </c>
      <c r="AL861" s="387" t="s">
        <v>22</v>
      </c>
      <c r="AM861" s="388" t="s">
        <v>81</v>
      </c>
      <c r="AN861" s="389" t="s">
        <v>18</v>
      </c>
      <c r="AO861" s="387" t="s">
        <v>22</v>
      </c>
      <c r="AP861" s="388" t="s">
        <v>81</v>
      </c>
      <c r="AQ861" s="389" t="s">
        <v>18</v>
      </c>
      <c r="AR861" s="387" t="s">
        <v>22</v>
      </c>
      <c r="AS861" s="388" t="s">
        <v>81</v>
      </c>
      <c r="AT861" s="389" t="s">
        <v>18</v>
      </c>
      <c r="AU861" s="255" t="s">
        <v>22</v>
      </c>
      <c r="AV861" s="219" t="s">
        <v>81</v>
      </c>
      <c r="AW861" s="211" t="s">
        <v>18</v>
      </c>
    </row>
    <row r="862" spans="1:49" x14ac:dyDescent="0.25">
      <c r="A862" s="639" t="s">
        <v>97</v>
      </c>
      <c r="B862" s="257">
        <v>98656</v>
      </c>
      <c r="C862" s="258">
        <v>7365</v>
      </c>
      <c r="D862" s="259">
        <v>106021</v>
      </c>
      <c r="E862" s="257">
        <v>7167</v>
      </c>
      <c r="F862" s="258">
        <v>428</v>
      </c>
      <c r="G862" s="259">
        <v>7595</v>
      </c>
      <c r="H862" s="257">
        <v>25832</v>
      </c>
      <c r="I862" s="258">
        <v>10452</v>
      </c>
      <c r="J862" s="259">
        <v>36284</v>
      </c>
      <c r="K862" s="360">
        <v>131655</v>
      </c>
      <c r="L862" s="360">
        <v>18245</v>
      </c>
      <c r="M862" s="640">
        <v>149900</v>
      </c>
      <c r="N862" s="216">
        <f>B862:B864</f>
        <v>98656</v>
      </c>
      <c r="O862" s="216">
        <f t="shared" ref="O862:Y862" si="73">C862:C864</f>
        <v>7365</v>
      </c>
      <c r="P862" s="216">
        <f t="shared" si="73"/>
        <v>106021</v>
      </c>
      <c r="Q862" s="216">
        <f t="shared" si="73"/>
        <v>7167</v>
      </c>
      <c r="R862" s="216">
        <f t="shared" si="73"/>
        <v>428</v>
      </c>
      <c r="S862" s="216">
        <f t="shared" si="73"/>
        <v>7595</v>
      </c>
      <c r="T862" s="216">
        <f t="shared" si="73"/>
        <v>25832</v>
      </c>
      <c r="U862" s="216">
        <f t="shared" si="73"/>
        <v>10452</v>
      </c>
      <c r="V862" s="216">
        <f t="shared" si="73"/>
        <v>36284</v>
      </c>
      <c r="W862" s="216">
        <f t="shared" si="73"/>
        <v>131655</v>
      </c>
      <c r="X862" s="216">
        <f t="shared" si="73"/>
        <v>18245</v>
      </c>
      <c r="Y862" s="216">
        <f t="shared" si="73"/>
        <v>149900</v>
      </c>
      <c r="AL862" s="216">
        <f>SUM(B862:B872)</f>
        <v>3485467</v>
      </c>
      <c r="AM862" s="216">
        <f t="shared" ref="AM862:AW862" si="74">SUM(C862:C872)</f>
        <v>908590</v>
      </c>
      <c r="AN862" s="216">
        <f t="shared" si="74"/>
        <v>4394057</v>
      </c>
      <c r="AO862" s="216">
        <f t="shared" si="74"/>
        <v>140170</v>
      </c>
      <c r="AP862" s="216">
        <f t="shared" si="74"/>
        <v>90804</v>
      </c>
      <c r="AQ862" s="216">
        <f t="shared" si="74"/>
        <v>230974</v>
      </c>
      <c r="AR862" s="216">
        <f t="shared" si="74"/>
        <v>378163</v>
      </c>
      <c r="AS862" s="216">
        <f t="shared" si="74"/>
        <v>589101</v>
      </c>
      <c r="AT862" s="216">
        <f t="shared" si="74"/>
        <v>967264</v>
      </c>
      <c r="AU862" s="216">
        <f t="shared" si="74"/>
        <v>4003800</v>
      </c>
      <c r="AV862" s="216">
        <f t="shared" si="74"/>
        <v>1588495</v>
      </c>
      <c r="AW862" s="216">
        <f t="shared" si="74"/>
        <v>5592295</v>
      </c>
    </row>
    <row r="863" spans="1:49" x14ac:dyDescent="0.25">
      <c r="A863" s="641" t="s">
        <v>98</v>
      </c>
      <c r="B863" s="264">
        <v>80953</v>
      </c>
      <c r="C863" s="265">
        <v>8381</v>
      </c>
      <c r="D863" s="266">
        <v>89334</v>
      </c>
      <c r="E863" s="264">
        <v>8018</v>
      </c>
      <c r="F863" s="265">
        <v>1771</v>
      </c>
      <c r="G863" s="266">
        <v>9789</v>
      </c>
      <c r="H863" s="264">
        <v>29342</v>
      </c>
      <c r="I863" s="265">
        <v>23704</v>
      </c>
      <c r="J863" s="266">
        <v>53046</v>
      </c>
      <c r="K863" s="360">
        <v>118313</v>
      </c>
      <c r="L863" s="360">
        <v>33856</v>
      </c>
      <c r="M863" s="640">
        <v>152169</v>
      </c>
      <c r="Q863" s="216"/>
      <c r="R863" s="216"/>
      <c r="S863" s="216"/>
      <c r="AL863" s="55">
        <f>AL862/AU862*100</f>
        <v>87.053973724961281</v>
      </c>
      <c r="AM863" s="55">
        <f t="shared" ref="AM863:AN863" si="75">AM862/AV862*100</f>
        <v>57.1981655592243</v>
      </c>
      <c r="AN863" s="55">
        <f t="shared" si="75"/>
        <v>78.573412167991847</v>
      </c>
    </row>
    <row r="864" spans="1:49" x14ac:dyDescent="0.25">
      <c r="A864" s="641" t="s">
        <v>99</v>
      </c>
      <c r="B864" s="264">
        <v>267096</v>
      </c>
      <c r="C864" s="265">
        <v>49097</v>
      </c>
      <c r="D864" s="266">
        <v>316193</v>
      </c>
      <c r="E864" s="264">
        <v>22639</v>
      </c>
      <c r="F864" s="265">
        <v>15461</v>
      </c>
      <c r="G864" s="266">
        <v>38100</v>
      </c>
      <c r="H864" s="264">
        <v>214049</v>
      </c>
      <c r="I864" s="265">
        <v>227623</v>
      </c>
      <c r="J864" s="266">
        <v>441672</v>
      </c>
      <c r="K864" s="360">
        <v>503784</v>
      </c>
      <c r="L864" s="360">
        <v>292181</v>
      </c>
      <c r="M864" s="640">
        <v>795965</v>
      </c>
      <c r="N864" s="2">
        <f>N862/W862*100</f>
        <v>74.935247426987203</v>
      </c>
      <c r="O864" s="2">
        <f t="shared" ref="O864:P864" si="76">O862/X862*100</f>
        <v>40.367223896958073</v>
      </c>
      <c r="P864" s="2">
        <f t="shared" si="76"/>
        <v>70.727818545697133</v>
      </c>
      <c r="Q864" s="190">
        <f>100-N864</f>
        <v>25.064752573012797</v>
      </c>
      <c r="R864" s="190">
        <f t="shared" ref="R864:S864" si="77">100-O864</f>
        <v>59.632776103041927</v>
      </c>
      <c r="S864" s="190">
        <f t="shared" si="77"/>
        <v>29.272181454302867</v>
      </c>
      <c r="AL864" s="58">
        <f>100-AL863</f>
        <v>12.946026275038719</v>
      </c>
      <c r="AM864" s="58">
        <f t="shared" ref="AM864:AN864" si="78">100-AM863</f>
        <v>42.8018344407757</v>
      </c>
      <c r="AN864" s="58">
        <f t="shared" si="78"/>
        <v>21.426587832008153</v>
      </c>
    </row>
    <row r="865" spans="1:37" x14ac:dyDescent="0.25">
      <c r="A865" s="641" t="s">
        <v>100</v>
      </c>
      <c r="B865" s="264">
        <v>271507</v>
      </c>
      <c r="C865" s="265">
        <v>117961</v>
      </c>
      <c r="D865" s="266">
        <v>389468</v>
      </c>
      <c r="E865" s="264">
        <v>12511</v>
      </c>
      <c r="F865" s="265">
        <v>14935</v>
      </c>
      <c r="G865" s="266">
        <v>27446</v>
      </c>
      <c r="H865" s="264">
        <v>79177</v>
      </c>
      <c r="I865" s="265">
        <v>131808</v>
      </c>
      <c r="J865" s="266">
        <v>210985</v>
      </c>
      <c r="K865" s="360">
        <v>363195</v>
      </c>
      <c r="L865" s="360">
        <v>264704</v>
      </c>
      <c r="M865" s="640">
        <v>627899</v>
      </c>
      <c r="Z865" s="216">
        <f>SUM(B865:B873)</f>
        <v>3167342</v>
      </c>
      <c r="AA865" s="216">
        <f t="shared" ref="AA865:AK865" si="79">SUM(C865:C873)</f>
        <v>849162</v>
      </c>
      <c r="AB865" s="216">
        <f t="shared" si="79"/>
        <v>4016504</v>
      </c>
      <c r="AC865" s="216">
        <f t="shared" si="79"/>
        <v>102346</v>
      </c>
      <c r="AD865" s="216">
        <f t="shared" si="79"/>
        <v>73144</v>
      </c>
      <c r="AE865" s="216">
        <f t="shared" si="79"/>
        <v>175490</v>
      </c>
      <c r="AF865" s="216">
        <f t="shared" si="79"/>
        <v>108940</v>
      </c>
      <c r="AG865" s="216">
        <f t="shared" si="79"/>
        <v>327322</v>
      </c>
      <c r="AH865" s="216">
        <f t="shared" si="79"/>
        <v>436262</v>
      </c>
      <c r="AI865" s="216">
        <f t="shared" si="79"/>
        <v>3378628</v>
      </c>
      <c r="AJ865" s="216">
        <f t="shared" si="79"/>
        <v>1249628</v>
      </c>
      <c r="AK865" s="216">
        <f t="shared" si="79"/>
        <v>4628256</v>
      </c>
    </row>
    <row r="866" spans="1:37" x14ac:dyDescent="0.25">
      <c r="A866" s="641" t="s">
        <v>101</v>
      </c>
      <c r="B866" s="264">
        <v>348589</v>
      </c>
      <c r="C866" s="265">
        <v>130532</v>
      </c>
      <c r="D866" s="266">
        <v>479121</v>
      </c>
      <c r="E866" s="264">
        <v>9697</v>
      </c>
      <c r="F866" s="265">
        <v>23615</v>
      </c>
      <c r="G866" s="266">
        <v>33312</v>
      </c>
      <c r="H866" s="264">
        <v>16916</v>
      </c>
      <c r="I866" s="265">
        <v>71984</v>
      </c>
      <c r="J866" s="266">
        <v>88900</v>
      </c>
      <c r="K866" s="360">
        <v>375202</v>
      </c>
      <c r="L866" s="360">
        <v>226131</v>
      </c>
      <c r="M866" s="640">
        <v>601333</v>
      </c>
    </row>
    <row r="867" spans="1:37" x14ac:dyDescent="0.25">
      <c r="A867" s="641" t="s">
        <v>102</v>
      </c>
      <c r="B867" s="264">
        <v>456245</v>
      </c>
      <c r="C867" s="265">
        <v>153850</v>
      </c>
      <c r="D867" s="266">
        <v>610095</v>
      </c>
      <c r="E867" s="264">
        <v>16238</v>
      </c>
      <c r="F867" s="265">
        <v>18001</v>
      </c>
      <c r="G867" s="266">
        <v>34239</v>
      </c>
      <c r="H867" s="264">
        <v>6008</v>
      </c>
      <c r="I867" s="265">
        <v>50024</v>
      </c>
      <c r="J867" s="266">
        <v>56032</v>
      </c>
      <c r="K867" s="360">
        <v>478491</v>
      </c>
      <c r="L867" s="360">
        <v>221875</v>
      </c>
      <c r="M867" s="640">
        <v>700366</v>
      </c>
      <c r="Z867" s="2">
        <f>Z865/AI865*100</f>
        <v>93.746396466257892</v>
      </c>
      <c r="AA867" s="2">
        <f t="shared" ref="AA867:AB867" si="80">AA865/AJ865*100</f>
        <v>67.953182867221287</v>
      </c>
      <c r="AB867" s="2">
        <f t="shared" si="80"/>
        <v>86.782235036264197</v>
      </c>
      <c r="AC867" s="2">
        <f>100-Z867</f>
        <v>6.2536035337421083</v>
      </c>
      <c r="AD867" s="2">
        <f t="shared" ref="AD867:AE867" si="81">100-AA867</f>
        <v>32.046817132778713</v>
      </c>
      <c r="AE867" s="2">
        <f t="shared" si="81"/>
        <v>13.217764963735803</v>
      </c>
    </row>
    <row r="868" spans="1:37" x14ac:dyDescent="0.25">
      <c r="A868" s="641" t="s">
        <v>103</v>
      </c>
      <c r="B868" s="264">
        <v>522893</v>
      </c>
      <c r="C868" s="265">
        <v>156055</v>
      </c>
      <c r="D868" s="266">
        <v>678948</v>
      </c>
      <c r="E868" s="264">
        <v>15967</v>
      </c>
      <c r="F868" s="265">
        <v>5219</v>
      </c>
      <c r="G868" s="266">
        <v>21186</v>
      </c>
      <c r="H868" s="264">
        <v>4168</v>
      </c>
      <c r="I868" s="265">
        <v>35650</v>
      </c>
      <c r="J868" s="266">
        <v>39818</v>
      </c>
      <c r="K868" s="360">
        <v>543028</v>
      </c>
      <c r="L868" s="360">
        <v>196924</v>
      </c>
      <c r="M868" s="640">
        <v>739952</v>
      </c>
    </row>
    <row r="869" spans="1:37" x14ac:dyDescent="0.25">
      <c r="A869" s="641" t="s">
        <v>104</v>
      </c>
      <c r="B869" s="264">
        <v>520613</v>
      </c>
      <c r="C869" s="265">
        <v>130281</v>
      </c>
      <c r="D869" s="266">
        <v>650894</v>
      </c>
      <c r="E869" s="264">
        <v>13538</v>
      </c>
      <c r="F869" s="265">
        <v>3790</v>
      </c>
      <c r="G869" s="266">
        <v>17328</v>
      </c>
      <c r="H869" s="264">
        <v>912</v>
      </c>
      <c r="I869" s="265">
        <v>20218</v>
      </c>
      <c r="J869" s="266">
        <v>21130</v>
      </c>
      <c r="K869" s="360">
        <v>535063</v>
      </c>
      <c r="L869" s="360">
        <v>154289</v>
      </c>
      <c r="M869" s="640">
        <v>689352</v>
      </c>
    </row>
    <row r="870" spans="1:37" x14ac:dyDescent="0.25">
      <c r="A870" s="641" t="s">
        <v>105</v>
      </c>
      <c r="B870" s="264">
        <v>471169</v>
      </c>
      <c r="C870" s="265">
        <v>108705</v>
      </c>
      <c r="D870" s="266">
        <v>579874</v>
      </c>
      <c r="E870" s="264">
        <v>13976</v>
      </c>
      <c r="F870" s="265">
        <v>3959</v>
      </c>
      <c r="G870" s="266">
        <v>17935</v>
      </c>
      <c r="H870" s="264">
        <v>0</v>
      </c>
      <c r="I870" s="265">
        <v>11160</v>
      </c>
      <c r="J870" s="266">
        <v>11160</v>
      </c>
      <c r="K870" s="360">
        <v>485145</v>
      </c>
      <c r="L870" s="360">
        <v>123824</v>
      </c>
      <c r="M870" s="640">
        <v>608969</v>
      </c>
    </row>
    <row r="871" spans="1:37" x14ac:dyDescent="0.25">
      <c r="A871" s="641" t="s">
        <v>106</v>
      </c>
      <c r="B871" s="264">
        <v>290779</v>
      </c>
      <c r="C871" s="265">
        <v>39785</v>
      </c>
      <c r="D871" s="266">
        <v>330564</v>
      </c>
      <c r="E871" s="264">
        <v>9584</v>
      </c>
      <c r="F871" s="265">
        <v>3080</v>
      </c>
      <c r="G871" s="266">
        <v>12664</v>
      </c>
      <c r="H871" s="264">
        <v>805</v>
      </c>
      <c r="I871" s="265">
        <v>3931</v>
      </c>
      <c r="J871" s="266">
        <v>4736</v>
      </c>
      <c r="K871" s="360">
        <v>301168</v>
      </c>
      <c r="L871" s="360">
        <v>46796</v>
      </c>
      <c r="M871" s="640">
        <v>347964</v>
      </c>
    </row>
    <row r="872" spans="1:37" x14ac:dyDescent="0.25">
      <c r="A872" s="641" t="s">
        <v>107</v>
      </c>
      <c r="B872" s="264">
        <v>156967</v>
      </c>
      <c r="C872" s="265">
        <v>6578</v>
      </c>
      <c r="D872" s="266">
        <v>163545</v>
      </c>
      <c r="E872" s="264">
        <v>10835</v>
      </c>
      <c r="F872" s="265">
        <v>545</v>
      </c>
      <c r="G872" s="266">
        <v>11380</v>
      </c>
      <c r="H872" s="264">
        <v>954</v>
      </c>
      <c r="I872" s="265">
        <v>2547</v>
      </c>
      <c r="J872" s="266">
        <v>3501</v>
      </c>
      <c r="K872" s="360">
        <v>168756</v>
      </c>
      <c r="L872" s="360">
        <v>9670</v>
      </c>
      <c r="M872" s="640">
        <v>178426</v>
      </c>
    </row>
    <row r="873" spans="1:37" ht="13.8" thickBot="1" x14ac:dyDescent="0.3">
      <c r="A873" s="642" t="s">
        <v>189</v>
      </c>
      <c r="B873" s="271">
        <v>128580</v>
      </c>
      <c r="C873" s="272">
        <v>5415</v>
      </c>
      <c r="D873" s="273">
        <v>133995</v>
      </c>
      <c r="E873" s="271">
        <v>0</v>
      </c>
      <c r="F873" s="272">
        <v>0</v>
      </c>
      <c r="G873" s="273">
        <v>0</v>
      </c>
      <c r="H873" s="271">
        <v>0</v>
      </c>
      <c r="I873" s="272">
        <v>0</v>
      </c>
      <c r="J873" s="273">
        <v>0</v>
      </c>
      <c r="K873" s="360">
        <v>128580</v>
      </c>
      <c r="L873" s="360">
        <v>5415</v>
      </c>
      <c r="M873" s="640">
        <v>133995</v>
      </c>
    </row>
    <row r="874" spans="1:37" ht="13.8" thickBot="1" x14ac:dyDescent="0.3">
      <c r="A874" s="643" t="s">
        <v>18</v>
      </c>
      <c r="B874" s="644">
        <v>3614047</v>
      </c>
      <c r="C874" s="645">
        <v>914005</v>
      </c>
      <c r="D874" s="646">
        <v>4528052</v>
      </c>
      <c r="E874" s="644">
        <v>140170</v>
      </c>
      <c r="F874" s="645">
        <v>90804</v>
      </c>
      <c r="G874" s="646">
        <v>230974</v>
      </c>
      <c r="H874" s="644">
        <v>378163</v>
      </c>
      <c r="I874" s="645">
        <v>589101</v>
      </c>
      <c r="J874" s="646">
        <v>967264</v>
      </c>
      <c r="K874" s="275">
        <v>4132380</v>
      </c>
      <c r="L874" s="276">
        <v>1593910</v>
      </c>
      <c r="M874" s="277">
        <v>5726290</v>
      </c>
      <c r="P874" s="2">
        <v>18472717</v>
      </c>
      <c r="Q874" s="216"/>
      <c r="R874" s="216"/>
      <c r="S874" s="216"/>
    </row>
    <row r="875" spans="1:37" ht="13.8" thickBot="1" x14ac:dyDescent="0.3">
      <c r="A875" s="647"/>
      <c r="B875" s="648"/>
      <c r="C875" s="648"/>
      <c r="D875" s="648"/>
      <c r="E875" s="399">
        <v>140170</v>
      </c>
      <c r="F875" s="397">
        <v>90804</v>
      </c>
      <c r="G875" s="398">
        <v>230974</v>
      </c>
      <c r="H875" s="648"/>
      <c r="I875" s="648"/>
      <c r="J875" s="648"/>
      <c r="K875" s="648"/>
      <c r="L875" s="648"/>
      <c r="M875" s="648"/>
      <c r="P875" s="2">
        <f>M874/P874*100</f>
        <v>30.998634364398047</v>
      </c>
      <c r="Q875" s="190"/>
      <c r="R875" s="190"/>
      <c r="S875" s="190"/>
    </row>
    <row r="876" spans="1:37" ht="15.6" x14ac:dyDescent="0.25">
      <c r="A876" s="619" t="s">
        <v>196</v>
      </c>
      <c r="B876" s="619"/>
      <c r="C876" s="619"/>
      <c r="D876" s="619"/>
    </row>
    <row r="877" spans="1:37" ht="13.8" thickBot="1" x14ac:dyDescent="0.3">
      <c r="A877" s="252">
        <v>28</v>
      </c>
      <c r="B877" s="620"/>
      <c r="C877" s="620"/>
      <c r="D877" s="621"/>
    </row>
    <row r="878" spans="1:37" ht="13.8" thickBot="1" x14ac:dyDescent="0.3">
      <c r="A878" s="649" t="s">
        <v>191</v>
      </c>
      <c r="B878" s="650" t="s">
        <v>134</v>
      </c>
      <c r="C878" s="650" t="s">
        <v>135</v>
      </c>
      <c r="D878" s="651" t="s">
        <v>18</v>
      </c>
    </row>
    <row r="879" spans="1:37" x14ac:dyDescent="0.25">
      <c r="A879" s="597" t="s">
        <v>87</v>
      </c>
      <c r="B879" s="627">
        <v>16554</v>
      </c>
      <c r="C879" s="627">
        <v>2751</v>
      </c>
      <c r="D879" s="599">
        <v>19305</v>
      </c>
      <c r="E879" s="216"/>
      <c r="F879" s="216"/>
    </row>
    <row r="880" spans="1:37" x14ac:dyDescent="0.25">
      <c r="A880" s="600" t="s">
        <v>88</v>
      </c>
      <c r="B880" s="630">
        <v>25719</v>
      </c>
      <c r="C880" s="630">
        <v>2000</v>
      </c>
      <c r="D880" s="602">
        <v>27719</v>
      </c>
      <c r="E880" s="216"/>
      <c r="F880" s="216"/>
    </row>
    <row r="881" spans="1:14" x14ac:dyDescent="0.25">
      <c r="A881" s="600" t="s">
        <v>89</v>
      </c>
      <c r="B881" s="630">
        <v>17315</v>
      </c>
      <c r="C881" s="630">
        <v>0</v>
      </c>
      <c r="D881" s="602">
        <v>17315</v>
      </c>
      <c r="E881" s="216"/>
      <c r="F881" s="216"/>
    </row>
    <row r="882" spans="1:14" ht="26.4" x14ac:dyDescent="0.25">
      <c r="A882" s="600" t="s">
        <v>133</v>
      </c>
      <c r="B882" s="630">
        <v>30151</v>
      </c>
      <c r="C882" s="630">
        <v>536</v>
      </c>
      <c r="D882" s="602">
        <v>30687</v>
      </c>
      <c r="E882" s="216"/>
      <c r="F882" s="216"/>
      <c r="L882" s="66"/>
      <c r="M882" s="66"/>
      <c r="N882" s="66"/>
    </row>
    <row r="883" spans="1:14" ht="26.4" x14ac:dyDescent="0.25">
      <c r="A883" s="600" t="s">
        <v>197</v>
      </c>
      <c r="B883" s="630">
        <v>0</v>
      </c>
      <c r="C883" s="630">
        <v>0</v>
      </c>
      <c r="D883" s="602">
        <v>0</v>
      </c>
      <c r="E883" s="216"/>
      <c r="F883" s="216"/>
      <c r="L883" s="66"/>
      <c r="M883" s="66"/>
      <c r="N883" s="66"/>
    </row>
    <row r="884" spans="1:14" ht="26.4" x14ac:dyDescent="0.25">
      <c r="A884" s="600" t="s">
        <v>92</v>
      </c>
      <c r="B884" s="630">
        <v>0</v>
      </c>
      <c r="C884" s="630">
        <v>0</v>
      </c>
      <c r="D884" s="602">
        <v>0</v>
      </c>
      <c r="E884" s="216"/>
      <c r="F884" s="216"/>
      <c r="L884" s="66"/>
      <c r="M884" s="66"/>
      <c r="N884" s="66"/>
    </row>
    <row r="885" spans="1:14" ht="13.8" thickBot="1" x14ac:dyDescent="0.3">
      <c r="A885" s="603" t="s">
        <v>93</v>
      </c>
      <c r="B885" s="632">
        <v>8917</v>
      </c>
      <c r="C885" s="632">
        <v>2078</v>
      </c>
      <c r="D885" s="605">
        <v>10995</v>
      </c>
      <c r="E885" s="216"/>
      <c r="F885" s="216"/>
      <c r="L885" s="66"/>
      <c r="M885" s="66"/>
      <c r="N885" s="66"/>
    </row>
    <row r="886" spans="1:14" ht="13.8" thickBot="1" x14ac:dyDescent="0.3">
      <c r="A886" s="606" t="s">
        <v>18</v>
      </c>
      <c r="B886" s="607">
        <v>98656</v>
      </c>
      <c r="C886" s="607">
        <v>7365</v>
      </c>
      <c r="D886" s="608">
        <v>106021</v>
      </c>
      <c r="E886" s="216"/>
      <c r="F886" s="216"/>
      <c r="L886" s="66"/>
      <c r="M886" s="66"/>
      <c r="N886" s="66"/>
    </row>
    <row r="888" spans="1:14" x14ac:dyDescent="0.25">
      <c r="B888" s="216"/>
      <c r="C888" s="216"/>
      <c r="D888" s="216"/>
    </row>
    <row r="889" spans="1:14" x14ac:dyDescent="0.25">
      <c r="B889" s="216"/>
      <c r="C889" s="216"/>
      <c r="D889" s="216"/>
    </row>
  </sheetData>
  <mergeCells count="489">
    <mergeCell ref="AI860:AK860"/>
    <mergeCell ref="AL860:AN860"/>
    <mergeCell ref="AO860:AQ860"/>
    <mergeCell ref="AR860:AT860"/>
    <mergeCell ref="AU860:AW860"/>
    <mergeCell ref="A876:D876"/>
    <mergeCell ref="Q860:S860"/>
    <mergeCell ref="T860:V860"/>
    <mergeCell ref="W860:Y860"/>
    <mergeCell ref="Z860:AB860"/>
    <mergeCell ref="AC860:AE860"/>
    <mergeCell ref="AF860:AH860"/>
    <mergeCell ref="A858:M858"/>
    <mergeCell ref="N858:Y859"/>
    <mergeCell ref="AL858:AW859"/>
    <mergeCell ref="Z859:AK859"/>
    <mergeCell ref="A860:A861"/>
    <mergeCell ref="B860:D860"/>
    <mergeCell ref="E860:G860"/>
    <mergeCell ref="H860:J860"/>
    <mergeCell ref="K860:M860"/>
    <mergeCell ref="N860:P860"/>
    <mergeCell ref="F823:I823"/>
    <mergeCell ref="A826:D826"/>
    <mergeCell ref="A828:A829"/>
    <mergeCell ref="B828:D828"/>
    <mergeCell ref="A844:D844"/>
    <mergeCell ref="A846:A847"/>
    <mergeCell ref="B846:D846"/>
    <mergeCell ref="A803:D803"/>
    <mergeCell ref="A805:A806"/>
    <mergeCell ref="B805:D805"/>
    <mergeCell ref="A813:D813"/>
    <mergeCell ref="A815:A816"/>
    <mergeCell ref="B815:D815"/>
    <mergeCell ref="A785:M785"/>
    <mergeCell ref="A787:A788"/>
    <mergeCell ref="B787:D787"/>
    <mergeCell ref="E787:G787"/>
    <mergeCell ref="H787:J787"/>
    <mergeCell ref="K787:M787"/>
    <mergeCell ref="A771:M771"/>
    <mergeCell ref="F772:M772"/>
    <mergeCell ref="A773:A774"/>
    <mergeCell ref="B773:D773"/>
    <mergeCell ref="E773:G773"/>
    <mergeCell ref="H773:J773"/>
    <mergeCell ref="K773:M773"/>
    <mergeCell ref="A745:A747"/>
    <mergeCell ref="A751:M751"/>
    <mergeCell ref="A753:A754"/>
    <mergeCell ref="B753:D753"/>
    <mergeCell ref="E753:G753"/>
    <mergeCell ref="H753:J753"/>
    <mergeCell ref="K753:M753"/>
    <mergeCell ref="A727:A729"/>
    <mergeCell ref="A730:A732"/>
    <mergeCell ref="A733:A735"/>
    <mergeCell ref="A736:A738"/>
    <mergeCell ref="A739:A741"/>
    <mergeCell ref="A742:A744"/>
    <mergeCell ref="A709:A711"/>
    <mergeCell ref="A712:A714"/>
    <mergeCell ref="A715:A717"/>
    <mergeCell ref="A718:A720"/>
    <mergeCell ref="A721:A723"/>
    <mergeCell ref="A724:A726"/>
    <mergeCell ref="A688:A690"/>
    <mergeCell ref="A691:A693"/>
    <mergeCell ref="A694:A696"/>
    <mergeCell ref="A697:A699"/>
    <mergeCell ref="A700:A702"/>
    <mergeCell ref="A706:H706"/>
    <mergeCell ref="A670:A672"/>
    <mergeCell ref="A673:A675"/>
    <mergeCell ref="A676:A678"/>
    <mergeCell ref="A679:A681"/>
    <mergeCell ref="A682:A684"/>
    <mergeCell ref="A685:A687"/>
    <mergeCell ref="A649:A651"/>
    <mergeCell ref="A652:A654"/>
    <mergeCell ref="A658:H658"/>
    <mergeCell ref="A661:A663"/>
    <mergeCell ref="A664:A666"/>
    <mergeCell ref="A667:A669"/>
    <mergeCell ref="A628:A630"/>
    <mergeCell ref="A631:A633"/>
    <mergeCell ref="A634:A636"/>
    <mergeCell ref="A640:H640"/>
    <mergeCell ref="A643:A645"/>
    <mergeCell ref="A646:A648"/>
    <mergeCell ref="A610:A612"/>
    <mergeCell ref="A613:A615"/>
    <mergeCell ref="A616:A618"/>
    <mergeCell ref="A619:A621"/>
    <mergeCell ref="A622:A624"/>
    <mergeCell ref="A625:A627"/>
    <mergeCell ref="A592:J592"/>
    <mergeCell ref="A595:A597"/>
    <mergeCell ref="A598:A600"/>
    <mergeCell ref="A601:A603"/>
    <mergeCell ref="A604:A606"/>
    <mergeCell ref="A607:A609"/>
    <mergeCell ref="A562:A564"/>
    <mergeCell ref="A565:A567"/>
    <mergeCell ref="A577:H577"/>
    <mergeCell ref="A580:A582"/>
    <mergeCell ref="A583:A585"/>
    <mergeCell ref="A586:A588"/>
    <mergeCell ref="A544:A546"/>
    <mergeCell ref="A547:A549"/>
    <mergeCell ref="A550:A552"/>
    <mergeCell ref="A553:A555"/>
    <mergeCell ref="A556:A558"/>
    <mergeCell ref="A559:A561"/>
    <mergeCell ref="A524:A526"/>
    <mergeCell ref="A527:A529"/>
    <mergeCell ref="A530:A532"/>
    <mergeCell ref="A533:A535"/>
    <mergeCell ref="A536:A538"/>
    <mergeCell ref="A541:J541"/>
    <mergeCell ref="A506:A508"/>
    <mergeCell ref="A509:A511"/>
    <mergeCell ref="A512:A514"/>
    <mergeCell ref="A515:A517"/>
    <mergeCell ref="A518:A520"/>
    <mergeCell ref="A521:A523"/>
    <mergeCell ref="A481:A483"/>
    <mergeCell ref="A484:A486"/>
    <mergeCell ref="A487:A489"/>
    <mergeCell ref="A497:J497"/>
    <mergeCell ref="A500:A502"/>
    <mergeCell ref="A503:A505"/>
    <mergeCell ref="A465:A467"/>
    <mergeCell ref="BE465:BE467"/>
    <mergeCell ref="A468:A470"/>
    <mergeCell ref="BE468:BE470"/>
    <mergeCell ref="A475:J475"/>
    <mergeCell ref="A478:A480"/>
    <mergeCell ref="X451:Z451"/>
    <mergeCell ref="A453:A455"/>
    <mergeCell ref="BD453:BD470"/>
    <mergeCell ref="BE453:BE455"/>
    <mergeCell ref="A456:A458"/>
    <mergeCell ref="BE456:BE458"/>
    <mergeCell ref="A459:A461"/>
    <mergeCell ref="BE459:BE461"/>
    <mergeCell ref="A462:A464"/>
    <mergeCell ref="BE462:BE464"/>
    <mergeCell ref="CB450:CD450"/>
    <mergeCell ref="A451:A452"/>
    <mergeCell ref="B451:B452"/>
    <mergeCell ref="C451:E451"/>
    <mergeCell ref="F451:H451"/>
    <mergeCell ref="I451:K451"/>
    <mergeCell ref="L451:N451"/>
    <mergeCell ref="O451:Q451"/>
    <mergeCell ref="R451:T451"/>
    <mergeCell ref="U451:W451"/>
    <mergeCell ref="A449:Z449"/>
    <mergeCell ref="BD449:CD449"/>
    <mergeCell ref="BD450:BF452"/>
    <mergeCell ref="BG450:BI450"/>
    <mergeCell ref="BJ450:BL450"/>
    <mergeCell ref="BM450:BO450"/>
    <mergeCell ref="BP450:BR450"/>
    <mergeCell ref="BS450:BU450"/>
    <mergeCell ref="BV450:BX450"/>
    <mergeCell ref="BY450:CA450"/>
    <mergeCell ref="A437:A439"/>
    <mergeCell ref="BC437:BC439"/>
    <mergeCell ref="A440:A441"/>
    <mergeCell ref="BC440:BC441"/>
    <mergeCell ref="A442:A444"/>
    <mergeCell ref="BC442:BC444"/>
    <mergeCell ref="A426:A428"/>
    <mergeCell ref="A429:A431"/>
    <mergeCell ref="BC429:BC431"/>
    <mergeCell ref="A432:A433"/>
    <mergeCell ref="A434:A436"/>
    <mergeCell ref="BC434:BC436"/>
    <mergeCell ref="A417:A419"/>
    <mergeCell ref="BC417:BC419"/>
    <mergeCell ref="A420:A422"/>
    <mergeCell ref="BC420:BC422"/>
    <mergeCell ref="A423:A425"/>
    <mergeCell ref="BC423:BC425"/>
    <mergeCell ref="BC406:BC407"/>
    <mergeCell ref="A408:A410"/>
    <mergeCell ref="BC408:BC410"/>
    <mergeCell ref="A411:A413"/>
    <mergeCell ref="BC411:BC413"/>
    <mergeCell ref="A414:A416"/>
    <mergeCell ref="BC414:BC416"/>
    <mergeCell ref="AJ404:AL404"/>
    <mergeCell ref="AM404:AO404"/>
    <mergeCell ref="AP404:AR404"/>
    <mergeCell ref="AS404:AU404"/>
    <mergeCell ref="AV404:AX404"/>
    <mergeCell ref="A406:A407"/>
    <mergeCell ref="R404:T404"/>
    <mergeCell ref="U404:W404"/>
    <mergeCell ref="X404:Z404"/>
    <mergeCell ref="AA404:AC404"/>
    <mergeCell ref="AD404:AF404"/>
    <mergeCell ref="AG404:AI404"/>
    <mergeCell ref="BT403:BV403"/>
    <mergeCell ref="BW403:BY403"/>
    <mergeCell ref="BZ403:CB403"/>
    <mergeCell ref="A404:A405"/>
    <mergeCell ref="B404:B405"/>
    <mergeCell ref="C404:E404"/>
    <mergeCell ref="F404:H404"/>
    <mergeCell ref="I404:K404"/>
    <mergeCell ref="L404:N404"/>
    <mergeCell ref="O404:Q404"/>
    <mergeCell ref="BC403:BD405"/>
    <mergeCell ref="BE403:BG403"/>
    <mergeCell ref="BH403:BJ403"/>
    <mergeCell ref="BK403:BM403"/>
    <mergeCell ref="BN403:BP403"/>
    <mergeCell ref="BQ403:BS403"/>
    <mergeCell ref="A394:A396"/>
    <mergeCell ref="BC394:BC396"/>
    <mergeCell ref="A397:A399"/>
    <mergeCell ref="BC397:BC399"/>
    <mergeCell ref="A402:Z402"/>
    <mergeCell ref="BC402:CB402"/>
    <mergeCell ref="BZ383:CB383"/>
    <mergeCell ref="A385:A387"/>
    <mergeCell ref="BC385:BC387"/>
    <mergeCell ref="A388:A390"/>
    <mergeCell ref="BC388:BC390"/>
    <mergeCell ref="A391:A393"/>
    <mergeCell ref="BC391:BC393"/>
    <mergeCell ref="BH383:BJ383"/>
    <mergeCell ref="BK383:BM383"/>
    <mergeCell ref="BN383:BP383"/>
    <mergeCell ref="BQ383:BS383"/>
    <mergeCell ref="BT383:BV383"/>
    <mergeCell ref="BW383:BY383"/>
    <mergeCell ref="R383:T383"/>
    <mergeCell ref="U383:W383"/>
    <mergeCell ref="X383:Z383"/>
    <mergeCell ref="BC383:BC384"/>
    <mergeCell ref="BD383:BD384"/>
    <mergeCell ref="BE383:BG383"/>
    <mergeCell ref="A381:Z381"/>
    <mergeCell ref="AB381:BA381"/>
    <mergeCell ref="BC381:CC381"/>
    <mergeCell ref="A383:A384"/>
    <mergeCell ref="B383:B384"/>
    <mergeCell ref="C383:E383"/>
    <mergeCell ref="F383:H383"/>
    <mergeCell ref="I383:K383"/>
    <mergeCell ref="L383:N383"/>
    <mergeCell ref="O383:Q383"/>
    <mergeCell ref="N370:P370"/>
    <mergeCell ref="Q370:S370"/>
    <mergeCell ref="T370:V370"/>
    <mergeCell ref="W370:Y370"/>
    <mergeCell ref="Z370:AB370"/>
    <mergeCell ref="AC370:AE370"/>
    <mergeCell ref="A358:A360"/>
    <mergeCell ref="A361:A362"/>
    <mergeCell ref="A363:A365"/>
    <mergeCell ref="A368:AE368"/>
    <mergeCell ref="L369:M369"/>
    <mergeCell ref="A370:A371"/>
    <mergeCell ref="B370:D370"/>
    <mergeCell ref="E370:G370"/>
    <mergeCell ref="H370:J370"/>
    <mergeCell ref="K370:M370"/>
    <mergeCell ref="A341:A343"/>
    <mergeCell ref="A344:A346"/>
    <mergeCell ref="A347:A349"/>
    <mergeCell ref="A350:A352"/>
    <mergeCell ref="A353:A354"/>
    <mergeCell ref="A355:A357"/>
    <mergeCell ref="AD325:AF325"/>
    <mergeCell ref="A327:A328"/>
    <mergeCell ref="A329:A331"/>
    <mergeCell ref="A332:A334"/>
    <mergeCell ref="A335:A337"/>
    <mergeCell ref="A338:A340"/>
    <mergeCell ref="L325:N325"/>
    <mergeCell ref="O325:Q325"/>
    <mergeCell ref="R325:T325"/>
    <mergeCell ref="U325:W325"/>
    <mergeCell ref="X325:Z325"/>
    <mergeCell ref="AA325:AC325"/>
    <mergeCell ref="A314:A316"/>
    <mergeCell ref="A317:A319"/>
    <mergeCell ref="Z320:AI320"/>
    <mergeCell ref="A323:AF323"/>
    <mergeCell ref="AI323:BN323"/>
    <mergeCell ref="A325:A326"/>
    <mergeCell ref="B325:B326"/>
    <mergeCell ref="C325:E325"/>
    <mergeCell ref="F325:H325"/>
    <mergeCell ref="I325:K325"/>
    <mergeCell ref="A302:J302"/>
    <mergeCell ref="O302:X302"/>
    <mergeCell ref="AV302:BE302"/>
    <mergeCell ref="A305:A307"/>
    <mergeCell ref="A308:A310"/>
    <mergeCell ref="A311:A313"/>
    <mergeCell ref="B272:B274"/>
    <mergeCell ref="B275:B277"/>
    <mergeCell ref="A283:M283"/>
    <mergeCell ref="A285:A286"/>
    <mergeCell ref="B285:D285"/>
    <mergeCell ref="E285:G285"/>
    <mergeCell ref="H285:J285"/>
    <mergeCell ref="K285:M285"/>
    <mergeCell ref="B254:B256"/>
    <mergeCell ref="B257:B259"/>
    <mergeCell ref="B260:B262"/>
    <mergeCell ref="B263:B265"/>
    <mergeCell ref="B266:B268"/>
    <mergeCell ref="B269:B271"/>
    <mergeCell ref="B227:B229"/>
    <mergeCell ref="B230:B232"/>
    <mergeCell ref="B233:B235"/>
    <mergeCell ref="B236:B238"/>
    <mergeCell ref="B239:B241"/>
    <mergeCell ref="A242:A277"/>
    <mergeCell ref="B242:B244"/>
    <mergeCell ref="B245:B247"/>
    <mergeCell ref="B248:B250"/>
    <mergeCell ref="B251:B253"/>
    <mergeCell ref="Y200:AI200"/>
    <mergeCell ref="A203:A241"/>
    <mergeCell ref="B203:B205"/>
    <mergeCell ref="B206:B208"/>
    <mergeCell ref="B209:B211"/>
    <mergeCell ref="B212:B214"/>
    <mergeCell ref="B215:B217"/>
    <mergeCell ref="B218:B220"/>
    <mergeCell ref="B221:B223"/>
    <mergeCell ref="B224:B226"/>
    <mergeCell ref="A177:A179"/>
    <mergeCell ref="A180:A182"/>
    <mergeCell ref="A183:A185"/>
    <mergeCell ref="A186:A187"/>
    <mergeCell ref="A188:A190"/>
    <mergeCell ref="A200:K200"/>
    <mergeCell ref="H160:H161"/>
    <mergeCell ref="A162:A164"/>
    <mergeCell ref="A165:A167"/>
    <mergeCell ref="A168:A170"/>
    <mergeCell ref="A171:A173"/>
    <mergeCell ref="A174:A176"/>
    <mergeCell ref="A149:A151"/>
    <mergeCell ref="BI149:BI151"/>
    <mergeCell ref="A158:H158"/>
    <mergeCell ref="A160:A161"/>
    <mergeCell ref="B160:B161"/>
    <mergeCell ref="C160:C161"/>
    <mergeCell ref="D160:D161"/>
    <mergeCell ref="E160:E161"/>
    <mergeCell ref="F160:F161"/>
    <mergeCell ref="G160:G161"/>
    <mergeCell ref="A141:A143"/>
    <mergeCell ref="BI141:BI143"/>
    <mergeCell ref="A144:A146"/>
    <mergeCell ref="BI144:BI146"/>
    <mergeCell ref="A147:A148"/>
    <mergeCell ref="BI147:BI148"/>
    <mergeCell ref="A130:A132"/>
    <mergeCell ref="BI130:BI132"/>
    <mergeCell ref="A133:A135"/>
    <mergeCell ref="A136:A138"/>
    <mergeCell ref="BI136:BI138"/>
    <mergeCell ref="A139:A140"/>
    <mergeCell ref="A121:A123"/>
    <mergeCell ref="BI121:BI123"/>
    <mergeCell ref="A124:A126"/>
    <mergeCell ref="BI124:BI126"/>
    <mergeCell ref="A127:A129"/>
    <mergeCell ref="BI127:BI129"/>
    <mergeCell ref="CI111:CK111"/>
    <mergeCell ref="A113:A114"/>
    <mergeCell ref="BI113:BI114"/>
    <mergeCell ref="A115:A117"/>
    <mergeCell ref="BI115:BI117"/>
    <mergeCell ref="A118:A120"/>
    <mergeCell ref="BI118:BI120"/>
    <mergeCell ref="BQ111:BS111"/>
    <mergeCell ref="BT111:BV111"/>
    <mergeCell ref="BW111:BY111"/>
    <mergeCell ref="BZ111:CB111"/>
    <mergeCell ref="CC111:CE111"/>
    <mergeCell ref="CF111:CH111"/>
    <mergeCell ref="X111:Z111"/>
    <mergeCell ref="AA111:AB111"/>
    <mergeCell ref="AC111:AE111"/>
    <mergeCell ref="BI111:BJ112"/>
    <mergeCell ref="BK111:BM111"/>
    <mergeCell ref="BN111:BP111"/>
    <mergeCell ref="BI109:CK109"/>
    <mergeCell ref="A111:A112"/>
    <mergeCell ref="B111:B112"/>
    <mergeCell ref="C111:E111"/>
    <mergeCell ref="F111:H111"/>
    <mergeCell ref="I111:K111"/>
    <mergeCell ref="L111:N111"/>
    <mergeCell ref="O111:Q111"/>
    <mergeCell ref="R111:T111"/>
    <mergeCell ref="U111:W111"/>
    <mergeCell ref="A90:A91"/>
    <mergeCell ref="A92:A94"/>
    <mergeCell ref="A95:A97"/>
    <mergeCell ref="A98:A99"/>
    <mergeCell ref="A100:A102"/>
    <mergeCell ref="A109:AC109"/>
    <mergeCell ref="A72:A74"/>
    <mergeCell ref="A75:A77"/>
    <mergeCell ref="A78:A80"/>
    <mergeCell ref="A81:A83"/>
    <mergeCell ref="A84:A86"/>
    <mergeCell ref="A87:A89"/>
    <mergeCell ref="R62:T62"/>
    <mergeCell ref="U62:W62"/>
    <mergeCell ref="X62:Z62"/>
    <mergeCell ref="A64:A65"/>
    <mergeCell ref="A66:A68"/>
    <mergeCell ref="A69:A71"/>
    <mergeCell ref="A47:A49"/>
    <mergeCell ref="A50:A52"/>
    <mergeCell ref="A60:Z60"/>
    <mergeCell ref="A62:A63"/>
    <mergeCell ref="B62:B63"/>
    <mergeCell ref="C62:E62"/>
    <mergeCell ref="F62:H62"/>
    <mergeCell ref="I62:K62"/>
    <mergeCell ref="L62:N62"/>
    <mergeCell ref="O62:Q62"/>
    <mergeCell ref="A29:A31"/>
    <mergeCell ref="A32:A34"/>
    <mergeCell ref="A35:A37"/>
    <mergeCell ref="A38:A40"/>
    <mergeCell ref="A41:A43"/>
    <mergeCell ref="A44:A46"/>
    <mergeCell ref="AU16:AU18"/>
    <mergeCell ref="A17:A19"/>
    <mergeCell ref="AU19:AU21"/>
    <mergeCell ref="A20:A22"/>
    <mergeCell ref="A23:A25"/>
    <mergeCell ref="AU24:AU26"/>
    <mergeCell ref="A26:A28"/>
    <mergeCell ref="BU3:BW3"/>
    <mergeCell ref="BX3:BY3"/>
    <mergeCell ref="BZ3:CB3"/>
    <mergeCell ref="A5:A7"/>
    <mergeCell ref="AU7:AU9"/>
    <mergeCell ref="A8:A10"/>
    <mergeCell ref="AU10:AU12"/>
    <mergeCell ref="A11:A13"/>
    <mergeCell ref="AU13:AU15"/>
    <mergeCell ref="A14:A16"/>
    <mergeCell ref="BD3:BF3"/>
    <mergeCell ref="BG3:BI3"/>
    <mergeCell ref="BJ3:BL3"/>
    <mergeCell ref="BM3:BO3"/>
    <mergeCell ref="BP3:BQ3"/>
    <mergeCell ref="BR3:BT3"/>
    <mergeCell ref="AM3:AO3"/>
    <mergeCell ref="AP3:AQ3"/>
    <mergeCell ref="AR3:AT3"/>
    <mergeCell ref="AU3:AW3"/>
    <mergeCell ref="AX3:AZ3"/>
    <mergeCell ref="BA3:BC3"/>
    <mergeCell ref="W3:Y3"/>
    <mergeCell ref="Z3:AB3"/>
    <mergeCell ref="AC3:AD3"/>
    <mergeCell ref="AE3:AG3"/>
    <mergeCell ref="AH3:AJ3"/>
    <mergeCell ref="AK3:AL3"/>
    <mergeCell ref="A1:AI1"/>
    <mergeCell ref="A3:A4"/>
    <mergeCell ref="B3:B4"/>
    <mergeCell ref="C3:D3"/>
    <mergeCell ref="E3:G3"/>
    <mergeCell ref="H3:J3"/>
    <mergeCell ref="K3:M3"/>
    <mergeCell ref="N3:P3"/>
    <mergeCell ref="Q3:S3"/>
    <mergeCell ref="T3:V3"/>
  </mergeCells>
  <conditionalFormatting sqref="AU24">
    <cfRule type="containsBlanks" dxfId="3" priority="3">
      <formula>LEN(TRIM(AU24))=0</formula>
    </cfRule>
  </conditionalFormatting>
  <conditionalFormatting sqref="AU24">
    <cfRule type="notContainsBlanks" dxfId="2" priority="4">
      <formula>LEN(TRIM(AU24))&gt;0</formula>
    </cfRule>
  </conditionalFormatting>
  <conditionalFormatting sqref="O154:O157">
    <cfRule type="containsBlanks" dxfId="1" priority="1">
      <formula>LEN(TRIM(O154))=0</formula>
    </cfRule>
  </conditionalFormatting>
  <conditionalFormatting sqref="O154:O157">
    <cfRule type="notContainsBlanks" dxfId="0" priority="2">
      <formula>LEN(TRIM(O154))&gt;0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2026-04-25T16:30:48Z</dcterms:created>
  <dcterms:modified xsi:type="dcterms:W3CDTF">2026-04-25T16:31:40Z</dcterms:modified>
</cp:coreProperties>
</file>